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vc2019-my.sharepoint.com/personal/jdisibio_drvc_org/Documents/Budges Docs and Memos/2026-2027 Budget Docs/"/>
    </mc:Choice>
  </mc:AlternateContent>
  <xr:revisionPtr revIDLastSave="0" documentId="8_{DF956CEF-6E1C-4238-86B3-88F15C68E60C}" xr6:coauthVersionLast="47" xr6:coauthVersionMax="47" xr10:uidLastSave="{00000000-0000-0000-0000-000000000000}"/>
  <workbookProtection workbookPassword="CC6C" lockStructure="1"/>
  <bookViews>
    <workbookView xWindow="-108" yWindow="-108" windowWidth="23256" windowHeight="12456" tabRatio="922" xr2:uid="{2818419C-725B-4F3D-9DA4-D401C6077B88}"/>
  </bookViews>
  <sheets>
    <sheet name="PARISH SUMMARY" sheetId="8" r:id="rId1"/>
    <sheet name="ANNUAL BUDGET" sheetId="1" r:id="rId2"/>
    <sheet name="2011 MONTHLY BUDGET" sheetId="35" state="hidden" r:id="rId3"/>
  </sheets>
  <definedNames>
    <definedName name="_xlnm.Print_Area" localSheetId="1">'ANNUAL BUDGET'!$A$1:$D$214</definedName>
    <definedName name="_xlnm.Print_Titles" localSheetId="1">'ANNUAL BUDGET'!$1:$10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17" i="8"/>
  <c r="D21" i="1"/>
  <c r="E19" i="8"/>
  <c r="D202" i="1"/>
  <c r="E40" i="8"/>
  <c r="D10" i="1"/>
  <c r="Z161" i="35"/>
  <c r="Z160" i="35"/>
  <c r="Z159" i="35"/>
  <c r="Z158" i="35"/>
  <c r="Z157" i="35"/>
  <c r="Z156" i="35"/>
  <c r="Z163" i="35"/>
  <c r="Z155" i="35"/>
  <c r="Z154" i="35"/>
  <c r="Z153" i="35"/>
  <c r="Z152" i="35"/>
  <c r="Z151" i="35"/>
  <c r="X161" i="35"/>
  <c r="X160" i="35"/>
  <c r="X159" i="35"/>
  <c r="X158" i="35"/>
  <c r="X157" i="35"/>
  <c r="X156" i="35"/>
  <c r="X155" i="35"/>
  <c r="X154" i="35"/>
  <c r="X153" i="35"/>
  <c r="X152" i="35"/>
  <c r="X151" i="35"/>
  <c r="V161" i="35"/>
  <c r="V160" i="35"/>
  <c r="V159" i="35"/>
  <c r="V158" i="35"/>
  <c r="V157" i="35"/>
  <c r="V156" i="35"/>
  <c r="V155" i="35"/>
  <c r="V154" i="35"/>
  <c r="V153" i="35"/>
  <c r="V152" i="35"/>
  <c r="V151" i="35"/>
  <c r="T161" i="35"/>
  <c r="T160" i="35"/>
  <c r="T159" i="35"/>
  <c r="T158" i="35"/>
  <c r="T157" i="35"/>
  <c r="T156" i="35"/>
  <c r="T155" i="35"/>
  <c r="T154" i="35"/>
  <c r="T153" i="35"/>
  <c r="T152" i="35"/>
  <c r="T151" i="35"/>
  <c r="R161" i="35"/>
  <c r="R160" i="35"/>
  <c r="R159" i="35"/>
  <c r="R158" i="35"/>
  <c r="R157" i="35"/>
  <c r="R156" i="35"/>
  <c r="R163" i="35"/>
  <c r="R155" i="35"/>
  <c r="R154" i="35"/>
  <c r="R153" i="35"/>
  <c r="R152" i="35"/>
  <c r="R151" i="35"/>
  <c r="P161" i="35"/>
  <c r="P160" i="35"/>
  <c r="P159" i="35"/>
  <c r="P158" i="35"/>
  <c r="P157" i="35"/>
  <c r="P156" i="35"/>
  <c r="P163" i="35"/>
  <c r="P155" i="35"/>
  <c r="P154" i="35"/>
  <c r="P153" i="35"/>
  <c r="P152" i="35"/>
  <c r="P151" i="35"/>
  <c r="N161" i="35"/>
  <c r="N160" i="35"/>
  <c r="N159" i="35"/>
  <c r="N158" i="35"/>
  <c r="N157" i="35"/>
  <c r="N156" i="35"/>
  <c r="N155" i="35"/>
  <c r="N154" i="35"/>
  <c r="N153" i="35"/>
  <c r="N152" i="35"/>
  <c r="N151" i="35"/>
  <c r="L161" i="35"/>
  <c r="L160" i="35"/>
  <c r="L159" i="35"/>
  <c r="L158" i="35"/>
  <c r="L157" i="35"/>
  <c r="L156" i="35"/>
  <c r="L155" i="35"/>
  <c r="L154" i="35"/>
  <c r="L153" i="35"/>
  <c r="L152" i="35"/>
  <c r="L151" i="35"/>
  <c r="J161" i="35"/>
  <c r="J160" i="35"/>
  <c r="J159" i="35"/>
  <c r="J158" i="35"/>
  <c r="J157" i="35"/>
  <c r="J156" i="35"/>
  <c r="J163" i="35"/>
  <c r="J155" i="35"/>
  <c r="J154" i="35"/>
  <c r="J153" i="35"/>
  <c r="J152" i="35"/>
  <c r="J151" i="35"/>
  <c r="H161" i="35"/>
  <c r="H160" i="35"/>
  <c r="H159" i="35"/>
  <c r="H158" i="35"/>
  <c r="H157" i="35"/>
  <c r="H156" i="35"/>
  <c r="H163" i="35"/>
  <c r="H155" i="35"/>
  <c r="H154" i="35"/>
  <c r="H153" i="35"/>
  <c r="H152" i="35"/>
  <c r="H151" i="35"/>
  <c r="F161" i="35"/>
  <c r="AB161" i="35"/>
  <c r="AD161" i="35"/>
  <c r="F160" i="35"/>
  <c r="F159" i="35"/>
  <c r="F158" i="35"/>
  <c r="F157" i="35"/>
  <c r="F156" i="35"/>
  <c r="AB156" i="35"/>
  <c r="AD156" i="35"/>
  <c r="F155" i="35"/>
  <c r="F154" i="35"/>
  <c r="F153" i="35"/>
  <c r="F152" i="35"/>
  <c r="F151" i="35"/>
  <c r="D161" i="35"/>
  <c r="D160" i="35"/>
  <c r="D159" i="35"/>
  <c r="D158" i="35"/>
  <c r="D157" i="35"/>
  <c r="D156" i="35"/>
  <c r="D155" i="35"/>
  <c r="D154" i="35"/>
  <c r="D153" i="35"/>
  <c r="D152" i="35"/>
  <c r="D151" i="35"/>
  <c r="Z126" i="35"/>
  <c r="Z125" i="35"/>
  <c r="Z124" i="35"/>
  <c r="Z123" i="35"/>
  <c r="Z122" i="35"/>
  <c r="Z121" i="35"/>
  <c r="Z120" i="35"/>
  <c r="Z119" i="35"/>
  <c r="X126" i="35"/>
  <c r="X125" i="35"/>
  <c r="X124" i="35"/>
  <c r="X123" i="35"/>
  <c r="X122" i="35"/>
  <c r="X121" i="35"/>
  <c r="X120" i="35"/>
  <c r="X119" i="35"/>
  <c r="V126" i="35"/>
  <c r="V125" i="35"/>
  <c r="V124" i="35"/>
  <c r="V123" i="35"/>
  <c r="V122" i="35"/>
  <c r="V121" i="35"/>
  <c r="V120" i="35"/>
  <c r="V119" i="35"/>
  <c r="T126" i="35"/>
  <c r="T125" i="35"/>
  <c r="T124" i="35"/>
  <c r="T123" i="35"/>
  <c r="T122" i="35"/>
  <c r="T121" i="35"/>
  <c r="T120" i="35"/>
  <c r="T119" i="35"/>
  <c r="R126" i="35"/>
  <c r="R125" i="35"/>
  <c r="R124" i="35"/>
  <c r="R123" i="35"/>
  <c r="R122" i="35"/>
  <c r="R121" i="35"/>
  <c r="R120" i="35"/>
  <c r="R119" i="35"/>
  <c r="P126" i="35"/>
  <c r="P125" i="35"/>
  <c r="P124" i="35"/>
  <c r="P123" i="35"/>
  <c r="P122" i="35"/>
  <c r="P121" i="35"/>
  <c r="P120" i="35"/>
  <c r="P119" i="35"/>
  <c r="N126" i="35"/>
  <c r="N125" i="35"/>
  <c r="N124" i="35"/>
  <c r="N123" i="35"/>
  <c r="N122" i="35"/>
  <c r="N121" i="35"/>
  <c r="N120" i="35"/>
  <c r="N119" i="35"/>
  <c r="L126" i="35"/>
  <c r="L125" i="35"/>
  <c r="L124" i="35"/>
  <c r="L123" i="35"/>
  <c r="L122" i="35"/>
  <c r="L121" i="35"/>
  <c r="L120" i="35"/>
  <c r="L119" i="35"/>
  <c r="J126" i="35"/>
  <c r="J125" i="35"/>
  <c r="J124" i="35"/>
  <c r="J123" i="35"/>
  <c r="J122" i="35"/>
  <c r="J121" i="35"/>
  <c r="J120" i="35"/>
  <c r="J119" i="35"/>
  <c r="H126" i="35"/>
  <c r="H125" i="35"/>
  <c r="H124" i="35"/>
  <c r="H123" i="35"/>
  <c r="H122" i="35"/>
  <c r="H121" i="35"/>
  <c r="H120" i="35"/>
  <c r="H119" i="35"/>
  <c r="F126" i="35"/>
  <c r="F125" i="35"/>
  <c r="F124" i="35"/>
  <c r="F123" i="35"/>
  <c r="F122" i="35"/>
  <c r="F121" i="35"/>
  <c r="F120" i="35"/>
  <c r="F119" i="35"/>
  <c r="D126" i="35"/>
  <c r="D125" i="35"/>
  <c r="D124" i="35"/>
  <c r="D123" i="35"/>
  <c r="AB123" i="35"/>
  <c r="AD123" i="35"/>
  <c r="D122" i="35"/>
  <c r="AB122" i="35"/>
  <c r="AD122" i="35"/>
  <c r="D121" i="35"/>
  <c r="D120" i="35"/>
  <c r="D119" i="35"/>
  <c r="Z53" i="35"/>
  <c r="Z52" i="35"/>
  <c r="Z51" i="35"/>
  <c r="Z50" i="35"/>
  <c r="Z49" i="35"/>
  <c r="Z48" i="35"/>
  <c r="Z47" i="35"/>
  <c r="Z46" i="35"/>
  <c r="Z45" i="35"/>
  <c r="Z44" i="35"/>
  <c r="Z43" i="35"/>
  <c r="Z42" i="35"/>
  <c r="Z41" i="35"/>
  <c r="Z40" i="35"/>
  <c r="X53" i="35"/>
  <c r="X52" i="35"/>
  <c r="X51" i="35"/>
  <c r="X50" i="35"/>
  <c r="X49" i="35"/>
  <c r="X48" i="35"/>
  <c r="X47" i="35"/>
  <c r="X46" i="35"/>
  <c r="X45" i="35"/>
  <c r="X44" i="35"/>
  <c r="X43" i="35"/>
  <c r="X42" i="35"/>
  <c r="X41" i="35"/>
  <c r="X40" i="35"/>
  <c r="V53" i="35"/>
  <c r="V52" i="35"/>
  <c r="V51" i="35"/>
  <c r="V50" i="35"/>
  <c r="V49" i="35"/>
  <c r="V48" i="35"/>
  <c r="V47" i="35"/>
  <c r="V46" i="35"/>
  <c r="V45" i="35"/>
  <c r="V44" i="35"/>
  <c r="V43" i="35"/>
  <c r="V42" i="35"/>
  <c r="V41" i="35"/>
  <c r="V40" i="35"/>
  <c r="T53" i="35"/>
  <c r="T52" i="35"/>
  <c r="T51" i="35"/>
  <c r="T50" i="35"/>
  <c r="T49" i="35"/>
  <c r="T48" i="35"/>
  <c r="T47" i="35"/>
  <c r="T46" i="35"/>
  <c r="T45" i="35"/>
  <c r="T44" i="35"/>
  <c r="T43" i="35"/>
  <c r="T42" i="35"/>
  <c r="T41" i="35"/>
  <c r="T40" i="35"/>
  <c r="R53" i="35"/>
  <c r="R52" i="35"/>
  <c r="R51" i="35"/>
  <c r="R50" i="35"/>
  <c r="R49" i="35"/>
  <c r="R48" i="35"/>
  <c r="R47" i="35"/>
  <c r="R46" i="35"/>
  <c r="R45" i="35"/>
  <c r="R44" i="35"/>
  <c r="R43" i="35"/>
  <c r="R42" i="35"/>
  <c r="R41" i="35"/>
  <c r="R40" i="35"/>
  <c r="P53" i="35"/>
  <c r="P52" i="35"/>
  <c r="P51" i="35"/>
  <c r="P50" i="35"/>
  <c r="P49" i="35"/>
  <c r="P48" i="35"/>
  <c r="P47" i="35"/>
  <c r="P46" i="35"/>
  <c r="P45" i="35"/>
  <c r="P44" i="35"/>
  <c r="P43" i="35"/>
  <c r="P42" i="35"/>
  <c r="P41" i="35"/>
  <c r="P40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L53" i="35"/>
  <c r="L52" i="35"/>
  <c r="L51" i="35"/>
  <c r="L50" i="35"/>
  <c r="L49" i="35"/>
  <c r="L48" i="35"/>
  <c r="L47" i="35"/>
  <c r="L46" i="35"/>
  <c r="L45" i="35"/>
  <c r="L44" i="35"/>
  <c r="L43" i="35"/>
  <c r="L42" i="35"/>
  <c r="L41" i="35"/>
  <c r="L40" i="35"/>
  <c r="J53" i="35"/>
  <c r="J52" i="35"/>
  <c r="J51" i="35"/>
  <c r="J50" i="35"/>
  <c r="J49" i="35"/>
  <c r="J48" i="35"/>
  <c r="J47" i="35"/>
  <c r="J46" i="35"/>
  <c r="J45" i="35"/>
  <c r="J44" i="35"/>
  <c r="J43" i="35"/>
  <c r="J42" i="35"/>
  <c r="J41" i="35"/>
  <c r="J40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D53" i="35"/>
  <c r="D52" i="35"/>
  <c r="D51" i="35"/>
  <c r="D50" i="35"/>
  <c r="AB50" i="35"/>
  <c r="AD50" i="35"/>
  <c r="D49" i="35"/>
  <c r="D48" i="35"/>
  <c r="D47" i="35"/>
  <c r="D46" i="35"/>
  <c r="AB46" i="35"/>
  <c r="AD46" i="35"/>
  <c r="D45" i="35"/>
  <c r="D44" i="35"/>
  <c r="AB44" i="35"/>
  <c r="AD44" i="35"/>
  <c r="D43" i="35"/>
  <c r="D42" i="35"/>
  <c r="D41" i="35"/>
  <c r="D40" i="35"/>
  <c r="Z36" i="35"/>
  <c r="Z35" i="35"/>
  <c r="Z34" i="35"/>
  <c r="Z33" i="35"/>
  <c r="Z32" i="35"/>
  <c r="Z31" i="35"/>
  <c r="Z30" i="35"/>
  <c r="X36" i="35"/>
  <c r="X35" i="35"/>
  <c r="X34" i="35"/>
  <c r="X33" i="35"/>
  <c r="X32" i="35"/>
  <c r="X31" i="35"/>
  <c r="X30" i="35"/>
  <c r="V36" i="35"/>
  <c r="V35" i="35"/>
  <c r="V34" i="35"/>
  <c r="V33" i="35"/>
  <c r="V32" i="35"/>
  <c r="V31" i="35"/>
  <c r="V30" i="35"/>
  <c r="T36" i="35"/>
  <c r="T35" i="35"/>
  <c r="T34" i="35"/>
  <c r="T33" i="35"/>
  <c r="T32" i="35"/>
  <c r="T31" i="35"/>
  <c r="T30" i="35"/>
  <c r="R36" i="35"/>
  <c r="R35" i="35"/>
  <c r="R34" i="35"/>
  <c r="R33" i="35"/>
  <c r="R32" i="35"/>
  <c r="R31" i="35"/>
  <c r="R30" i="35"/>
  <c r="R38" i="35"/>
  <c r="P36" i="35"/>
  <c r="P35" i="35"/>
  <c r="P34" i="35"/>
  <c r="P33" i="35"/>
  <c r="P32" i="35"/>
  <c r="P31" i="35"/>
  <c r="P30" i="35"/>
  <c r="N36" i="35"/>
  <c r="N35" i="35"/>
  <c r="N34" i="35"/>
  <c r="N33" i="35"/>
  <c r="N32" i="35"/>
  <c r="N31" i="35"/>
  <c r="N30" i="35"/>
  <c r="L36" i="35"/>
  <c r="L35" i="35"/>
  <c r="L34" i="35"/>
  <c r="L33" i="35"/>
  <c r="L32" i="35"/>
  <c r="L31" i="35"/>
  <c r="L30" i="35"/>
  <c r="J36" i="35"/>
  <c r="J35" i="35"/>
  <c r="J34" i="35"/>
  <c r="J33" i="35"/>
  <c r="J32" i="35"/>
  <c r="J31" i="35"/>
  <c r="J30" i="35"/>
  <c r="H36" i="35"/>
  <c r="H35" i="35"/>
  <c r="H34" i="35"/>
  <c r="H33" i="35"/>
  <c r="H32" i="35"/>
  <c r="H31" i="35"/>
  <c r="H30" i="35"/>
  <c r="F36" i="35"/>
  <c r="F35" i="35"/>
  <c r="F34" i="35"/>
  <c r="F33" i="35"/>
  <c r="F32" i="35"/>
  <c r="F31" i="35"/>
  <c r="F30" i="35"/>
  <c r="D36" i="35"/>
  <c r="D35" i="35"/>
  <c r="D34" i="35"/>
  <c r="D33" i="35"/>
  <c r="D32" i="35"/>
  <c r="D31" i="35"/>
  <c r="D30" i="35"/>
  <c r="D93" i="1"/>
  <c r="E24" i="8"/>
  <c r="D114" i="1"/>
  <c r="E25" i="8"/>
  <c r="D159" i="1"/>
  <c r="AD149" i="35"/>
  <c r="E29" i="8"/>
  <c r="D195" i="1"/>
  <c r="E32" i="8"/>
  <c r="D210" i="1"/>
  <c r="E41" i="8"/>
  <c r="D135" i="1"/>
  <c r="E27" i="8"/>
  <c r="D173" i="1"/>
  <c r="E30" i="8"/>
  <c r="D121" i="1"/>
  <c r="E26" i="8"/>
  <c r="D141" i="1"/>
  <c r="E28" i="8"/>
  <c r="D178" i="1"/>
  <c r="E31" i="8"/>
  <c r="E16" i="8"/>
  <c r="D68" i="1"/>
  <c r="E38" i="8"/>
  <c r="D75" i="1"/>
  <c r="E39" i="8"/>
  <c r="D42" i="1"/>
  <c r="E18" i="8"/>
  <c r="D60" i="1"/>
  <c r="Z132" i="35"/>
  <c r="Z134" i="35"/>
  <c r="Z131" i="35"/>
  <c r="Z130" i="35"/>
  <c r="X132" i="35"/>
  <c r="X131" i="35"/>
  <c r="X130" i="35"/>
  <c r="V132" i="35"/>
  <c r="V134" i="35"/>
  <c r="V131" i="35"/>
  <c r="V130" i="35"/>
  <c r="T132" i="35"/>
  <c r="T134" i="35"/>
  <c r="T131" i="35"/>
  <c r="T130" i="35"/>
  <c r="R132" i="35"/>
  <c r="R131" i="35"/>
  <c r="R130" i="35"/>
  <c r="P132" i="35"/>
  <c r="P131" i="35"/>
  <c r="P130" i="35"/>
  <c r="N132" i="35"/>
  <c r="N131" i="35"/>
  <c r="N130" i="35"/>
  <c r="L132" i="35"/>
  <c r="L134" i="35"/>
  <c r="L131" i="35"/>
  <c r="L130" i="35"/>
  <c r="J132" i="35"/>
  <c r="J131" i="35"/>
  <c r="J130" i="35"/>
  <c r="H132" i="35"/>
  <c r="H131" i="35"/>
  <c r="H130" i="35"/>
  <c r="F132" i="35"/>
  <c r="F131" i="35"/>
  <c r="F130" i="35"/>
  <c r="Z165" i="35"/>
  <c r="Z166" i="35"/>
  <c r="Z168" i="35"/>
  <c r="Z170" i="35"/>
  <c r="Z171" i="35"/>
  <c r="Z172" i="35"/>
  <c r="Z173" i="35"/>
  <c r="Z174" i="35"/>
  <c r="Z175" i="35"/>
  <c r="Z176" i="35"/>
  <c r="Z177" i="35"/>
  <c r="Z178" i="35"/>
  <c r="Z179" i="35"/>
  <c r="Z180" i="35"/>
  <c r="Z181" i="35"/>
  <c r="Z182" i="35"/>
  <c r="Z185" i="35"/>
  <c r="Z183" i="35"/>
  <c r="Z187" i="35"/>
  <c r="Z188" i="35"/>
  <c r="Z189" i="35"/>
  <c r="Z190" i="35"/>
  <c r="Z191" i="35"/>
  <c r="Z192" i="35"/>
  <c r="Z193" i="35"/>
  <c r="Z197" i="35"/>
  <c r="Z198" i="35"/>
  <c r="Z199" i="35"/>
  <c r="Z80" i="35"/>
  <c r="Z78" i="35"/>
  <c r="Z79" i="35"/>
  <c r="Z81" i="35"/>
  <c r="Z82" i="35"/>
  <c r="Z83" i="35"/>
  <c r="Z84" i="35"/>
  <c r="Z85" i="35"/>
  <c r="Z86" i="35"/>
  <c r="Z87" i="35"/>
  <c r="Z93" i="35"/>
  <c r="Z105" i="35"/>
  <c r="Z91" i="35"/>
  <c r="Z92" i="35"/>
  <c r="Z94" i="35"/>
  <c r="Z95" i="35"/>
  <c r="Z96" i="35"/>
  <c r="Z97" i="35"/>
  <c r="Z98" i="35"/>
  <c r="Z99" i="35"/>
  <c r="Z100" i="35"/>
  <c r="Z101" i="35"/>
  <c r="Z102" i="35"/>
  <c r="Z103" i="35"/>
  <c r="Z104" i="35"/>
  <c r="Z106" i="35"/>
  <c r="Z107" i="35"/>
  <c r="Z108" i="35"/>
  <c r="Z138" i="35"/>
  <c r="Z136" i="35"/>
  <c r="Z137" i="35"/>
  <c r="Z139" i="35"/>
  <c r="Z140" i="35"/>
  <c r="Z141" i="35"/>
  <c r="Z142" i="35"/>
  <c r="Z143" i="35"/>
  <c r="Z144" i="35"/>
  <c r="Z145" i="35"/>
  <c r="Z146" i="35"/>
  <c r="Z147" i="35"/>
  <c r="Z112" i="35"/>
  <c r="Z113" i="35"/>
  <c r="Z114" i="35"/>
  <c r="Z117" i="35"/>
  <c r="Z115" i="35"/>
  <c r="X165" i="35"/>
  <c r="X166" i="35"/>
  <c r="X170" i="35"/>
  <c r="X171" i="35"/>
  <c r="X172" i="35"/>
  <c r="X173" i="35"/>
  <c r="X174" i="35"/>
  <c r="X175" i="35"/>
  <c r="X176" i="35"/>
  <c r="X177" i="35"/>
  <c r="X178" i="35"/>
  <c r="X179" i="35"/>
  <c r="X180" i="35"/>
  <c r="X181" i="35"/>
  <c r="X182" i="35"/>
  <c r="X183" i="35"/>
  <c r="X187" i="35"/>
  <c r="X188" i="35"/>
  <c r="X189" i="35"/>
  <c r="X190" i="35"/>
  <c r="X191" i="35"/>
  <c r="X192" i="35"/>
  <c r="X193" i="35"/>
  <c r="X197" i="35"/>
  <c r="X198" i="35"/>
  <c r="X199" i="35"/>
  <c r="X80" i="35"/>
  <c r="X78" i="35"/>
  <c r="X79" i="35"/>
  <c r="X81" i="35"/>
  <c r="X82" i="35"/>
  <c r="X83" i="35"/>
  <c r="X84" i="35"/>
  <c r="X85" i="35"/>
  <c r="X86" i="35"/>
  <c r="X87" i="35"/>
  <c r="X93" i="35"/>
  <c r="X105" i="35"/>
  <c r="X91" i="35"/>
  <c r="X92" i="35"/>
  <c r="X94" i="35"/>
  <c r="X95" i="35"/>
  <c r="X110" i="35"/>
  <c r="X96" i="35"/>
  <c r="X97" i="35"/>
  <c r="X98" i="35"/>
  <c r="X99" i="35"/>
  <c r="X100" i="35"/>
  <c r="X101" i="35"/>
  <c r="X102" i="35"/>
  <c r="X103" i="35"/>
  <c r="X104" i="35"/>
  <c r="X106" i="35"/>
  <c r="X107" i="35"/>
  <c r="X108" i="35"/>
  <c r="X138" i="35"/>
  <c r="X136" i="35"/>
  <c r="X137" i="35"/>
  <c r="X139" i="35"/>
  <c r="X140" i="35"/>
  <c r="X141" i="35"/>
  <c r="X142" i="35"/>
  <c r="X143" i="35"/>
  <c r="X144" i="35"/>
  <c r="X145" i="35"/>
  <c r="X146" i="35"/>
  <c r="X147" i="35"/>
  <c r="X112" i="35"/>
  <c r="X113" i="35"/>
  <c r="X114" i="35"/>
  <c r="X115" i="35"/>
  <c r="V165" i="35"/>
  <c r="V166" i="35"/>
  <c r="V168" i="35"/>
  <c r="V170" i="35"/>
  <c r="V171" i="35"/>
  <c r="V172" i="35"/>
  <c r="V173" i="35"/>
  <c r="V174" i="35"/>
  <c r="V175" i="35"/>
  <c r="V176" i="35"/>
  <c r="V177" i="35"/>
  <c r="V178" i="35"/>
  <c r="V179" i="35"/>
  <c r="V180" i="35"/>
  <c r="V181" i="35"/>
  <c r="V182" i="35"/>
  <c r="V183" i="35"/>
  <c r="V187" i="35"/>
  <c r="V188" i="35"/>
  <c r="V189" i="35"/>
  <c r="V190" i="35"/>
  <c r="V191" i="35"/>
  <c r="V192" i="35"/>
  <c r="V193" i="35"/>
  <c r="V197" i="35"/>
  <c r="V198" i="35"/>
  <c r="V199" i="35"/>
  <c r="V80" i="35"/>
  <c r="V78" i="35"/>
  <c r="V79" i="35"/>
  <c r="V81" i="35"/>
  <c r="V89" i="35"/>
  <c r="V82" i="35"/>
  <c r="V83" i="35"/>
  <c r="V84" i="35"/>
  <c r="V85" i="35"/>
  <c r="V86" i="35"/>
  <c r="V87" i="35"/>
  <c r="V93" i="35"/>
  <c r="V105" i="35"/>
  <c r="V91" i="35"/>
  <c r="V92" i="35"/>
  <c r="V94" i="35"/>
  <c r="V95" i="35"/>
  <c r="V96" i="35"/>
  <c r="V97" i="35"/>
  <c r="V98" i="35"/>
  <c r="V99" i="35"/>
  <c r="V100" i="35"/>
  <c r="V101" i="35"/>
  <c r="V102" i="35"/>
  <c r="V103" i="35"/>
  <c r="V104" i="35"/>
  <c r="V106" i="35"/>
  <c r="V107" i="35"/>
  <c r="V108" i="35"/>
  <c r="V138" i="35"/>
  <c r="V136" i="35"/>
  <c r="V137" i="35"/>
  <c r="V139" i="35"/>
  <c r="V140" i="35"/>
  <c r="V141" i="35"/>
  <c r="V142" i="35"/>
  <c r="V143" i="35"/>
  <c r="V144" i="35"/>
  <c r="V145" i="35"/>
  <c r="V146" i="35"/>
  <c r="V147" i="35"/>
  <c r="V112" i="35"/>
  <c r="V113" i="35"/>
  <c r="V114" i="35"/>
  <c r="V117" i="35"/>
  <c r="V115" i="35"/>
  <c r="T165" i="35"/>
  <c r="T166" i="35"/>
  <c r="T170" i="35"/>
  <c r="T171" i="35"/>
  <c r="T172" i="35"/>
  <c r="T173" i="35"/>
  <c r="T174" i="35"/>
  <c r="T175" i="35"/>
  <c r="T176" i="35"/>
  <c r="T177" i="35"/>
  <c r="T178" i="35"/>
  <c r="T179" i="35"/>
  <c r="T180" i="35"/>
  <c r="T181" i="35"/>
  <c r="T182" i="35"/>
  <c r="T183" i="35"/>
  <c r="T187" i="35"/>
  <c r="T188" i="35"/>
  <c r="T189" i="35"/>
  <c r="T190" i="35"/>
  <c r="T191" i="35"/>
  <c r="T192" i="35"/>
  <c r="T193" i="35"/>
  <c r="T197" i="35"/>
  <c r="T198" i="35"/>
  <c r="T199" i="35"/>
  <c r="T80" i="35"/>
  <c r="T78" i="35"/>
  <c r="T79" i="35"/>
  <c r="T81" i="35"/>
  <c r="T82" i="35"/>
  <c r="T83" i="35"/>
  <c r="T84" i="35"/>
  <c r="T85" i="35"/>
  <c r="T86" i="35"/>
  <c r="T87" i="35"/>
  <c r="T93" i="35"/>
  <c r="T105" i="35"/>
  <c r="T91" i="35"/>
  <c r="T92" i="35"/>
  <c r="T94" i="35"/>
  <c r="T95" i="35"/>
  <c r="T110" i="35"/>
  <c r="T96" i="35"/>
  <c r="T97" i="35"/>
  <c r="T98" i="35"/>
  <c r="T99" i="35"/>
  <c r="T100" i="35"/>
  <c r="T101" i="35"/>
  <c r="T102" i="35"/>
  <c r="T103" i="35"/>
  <c r="T104" i="35"/>
  <c r="T106" i="35"/>
  <c r="T107" i="35"/>
  <c r="T108" i="35"/>
  <c r="T138" i="35"/>
  <c r="T136" i="35"/>
  <c r="T137" i="35"/>
  <c r="T139" i="35"/>
  <c r="T140" i="35"/>
  <c r="T141" i="35"/>
  <c r="T142" i="35"/>
  <c r="T143" i="35"/>
  <c r="T144" i="35"/>
  <c r="T145" i="35"/>
  <c r="T146" i="35"/>
  <c r="T147" i="35"/>
  <c r="T112" i="35"/>
  <c r="T113" i="35"/>
  <c r="T114" i="35"/>
  <c r="T115" i="35"/>
  <c r="R165" i="35"/>
  <c r="R166" i="35"/>
  <c r="R168" i="35"/>
  <c r="R170" i="35"/>
  <c r="R171" i="35"/>
  <c r="R172" i="35"/>
  <c r="R173" i="35"/>
  <c r="R174" i="35"/>
  <c r="R175" i="35"/>
  <c r="R176" i="35"/>
  <c r="R177" i="35"/>
  <c r="R178" i="35"/>
  <c r="R179" i="35"/>
  <c r="R180" i="35"/>
  <c r="R181" i="35"/>
  <c r="R182" i="35"/>
  <c r="R185" i="35"/>
  <c r="R183" i="35"/>
  <c r="R187" i="35"/>
  <c r="R188" i="35"/>
  <c r="R189" i="35"/>
  <c r="R190" i="35"/>
  <c r="R191" i="35"/>
  <c r="R192" i="35"/>
  <c r="R193" i="35"/>
  <c r="R197" i="35"/>
  <c r="R198" i="35"/>
  <c r="R199" i="35"/>
  <c r="R80" i="35"/>
  <c r="R78" i="35"/>
  <c r="R79" i="35"/>
  <c r="R81" i="35"/>
  <c r="R82" i="35"/>
  <c r="R83" i="35"/>
  <c r="R84" i="35"/>
  <c r="R85" i="35"/>
  <c r="R86" i="35"/>
  <c r="R87" i="35"/>
  <c r="R93" i="35"/>
  <c r="R105" i="35"/>
  <c r="R91" i="35"/>
  <c r="R92" i="35"/>
  <c r="R94" i="35"/>
  <c r="R95" i="35"/>
  <c r="R96" i="35"/>
  <c r="R97" i="35"/>
  <c r="R98" i="35"/>
  <c r="R99" i="35"/>
  <c r="R100" i="35"/>
  <c r="R101" i="35"/>
  <c r="R102" i="35"/>
  <c r="R103" i="35"/>
  <c r="R104" i="35"/>
  <c r="R106" i="35"/>
  <c r="R107" i="35"/>
  <c r="R108" i="35"/>
  <c r="R138" i="35"/>
  <c r="R136" i="35"/>
  <c r="R137" i="35"/>
  <c r="R139" i="35"/>
  <c r="R140" i="35"/>
  <c r="R141" i="35"/>
  <c r="R142" i="35"/>
  <c r="R143" i="35"/>
  <c r="R144" i="35"/>
  <c r="R145" i="35"/>
  <c r="R146" i="35"/>
  <c r="R147" i="35"/>
  <c r="R112" i="35"/>
  <c r="R113" i="35"/>
  <c r="R114" i="35"/>
  <c r="R115" i="35"/>
  <c r="P165" i="35"/>
  <c r="P166" i="35"/>
  <c r="P168" i="35"/>
  <c r="P170" i="35"/>
  <c r="P171" i="35"/>
  <c r="P172" i="35"/>
  <c r="P173" i="35"/>
  <c r="P174" i="35"/>
  <c r="P175" i="35"/>
  <c r="P176" i="35"/>
  <c r="P177" i="35"/>
  <c r="P178" i="35"/>
  <c r="P179" i="35"/>
  <c r="P185" i="35"/>
  <c r="P180" i="35"/>
  <c r="P181" i="35"/>
  <c r="P182" i="35"/>
  <c r="P183" i="35"/>
  <c r="P187" i="35"/>
  <c r="P188" i="35"/>
  <c r="P189" i="35"/>
  <c r="P190" i="35"/>
  <c r="P191" i="35"/>
  <c r="P192" i="35"/>
  <c r="P193" i="35"/>
  <c r="P197" i="35"/>
  <c r="P198" i="35"/>
  <c r="P199" i="35"/>
  <c r="P80" i="35"/>
  <c r="P78" i="35"/>
  <c r="P79" i="35"/>
  <c r="P81" i="35"/>
  <c r="P82" i="35"/>
  <c r="P83" i="35"/>
  <c r="P84" i="35"/>
  <c r="P85" i="35"/>
  <c r="P86" i="35"/>
  <c r="P87" i="35"/>
  <c r="P93" i="35"/>
  <c r="P105" i="35"/>
  <c r="P91" i="35"/>
  <c r="P92" i="35"/>
  <c r="P94" i="35"/>
  <c r="P95" i="35"/>
  <c r="P110" i="35"/>
  <c r="P96" i="35"/>
  <c r="P97" i="35"/>
  <c r="P98" i="35"/>
  <c r="P99" i="35"/>
  <c r="P100" i="35"/>
  <c r="P101" i="35"/>
  <c r="P102" i="35"/>
  <c r="P103" i="35"/>
  <c r="P104" i="35"/>
  <c r="P106" i="35"/>
  <c r="P107" i="35"/>
  <c r="P108" i="35"/>
  <c r="P138" i="35"/>
  <c r="P136" i="35"/>
  <c r="P137" i="35"/>
  <c r="P139" i="35"/>
  <c r="P140" i="35"/>
  <c r="P141" i="35"/>
  <c r="P142" i="35"/>
  <c r="P143" i="35"/>
  <c r="P144" i="35"/>
  <c r="P145" i="35"/>
  <c r="P146" i="35"/>
  <c r="P147" i="35"/>
  <c r="P112" i="35"/>
  <c r="P113" i="35"/>
  <c r="P114" i="35"/>
  <c r="P117" i="35"/>
  <c r="P115" i="35"/>
  <c r="N165" i="35"/>
  <c r="N166" i="35"/>
  <c r="N168" i="35"/>
  <c r="N170" i="35"/>
  <c r="N171" i="35"/>
  <c r="N172" i="35"/>
  <c r="N173" i="35"/>
  <c r="N174" i="35"/>
  <c r="N175" i="35"/>
  <c r="N176" i="35"/>
  <c r="N177" i="35"/>
  <c r="N178" i="35"/>
  <c r="N179" i="35"/>
  <c r="N180" i="35"/>
  <c r="N181" i="35"/>
  <c r="N182" i="35"/>
  <c r="N183" i="35"/>
  <c r="N187" i="35"/>
  <c r="N188" i="35"/>
  <c r="N189" i="35"/>
  <c r="N190" i="35"/>
  <c r="N191" i="35"/>
  <c r="N192" i="35"/>
  <c r="N193" i="35"/>
  <c r="N197" i="35"/>
  <c r="N198" i="35"/>
  <c r="N199" i="35"/>
  <c r="N80" i="35"/>
  <c r="N78" i="35"/>
  <c r="N79" i="35"/>
  <c r="N81" i="35"/>
  <c r="N82" i="35"/>
  <c r="N83" i="35"/>
  <c r="N84" i="35"/>
  <c r="N85" i="35"/>
  <c r="N86" i="35"/>
  <c r="N87" i="35"/>
  <c r="N93" i="35"/>
  <c r="N105" i="35"/>
  <c r="N91" i="35"/>
  <c r="N92" i="35"/>
  <c r="N94" i="35"/>
  <c r="N95" i="35"/>
  <c r="N96" i="35"/>
  <c r="N97" i="35"/>
  <c r="N98" i="35"/>
  <c r="N99" i="35"/>
  <c r="N100" i="35"/>
  <c r="N101" i="35"/>
  <c r="N102" i="35"/>
  <c r="N103" i="35"/>
  <c r="N104" i="35"/>
  <c r="N106" i="35"/>
  <c r="N107" i="35"/>
  <c r="N108" i="35"/>
  <c r="N138" i="35"/>
  <c r="N136" i="35"/>
  <c r="N137" i="35"/>
  <c r="N139" i="35"/>
  <c r="N140" i="35"/>
  <c r="N141" i="35"/>
  <c r="N142" i="35"/>
  <c r="N143" i="35"/>
  <c r="N144" i="35"/>
  <c r="N145" i="35"/>
  <c r="N146" i="35"/>
  <c r="N147" i="35"/>
  <c r="N112" i="35"/>
  <c r="N113" i="35"/>
  <c r="N114" i="35"/>
  <c r="N115" i="35"/>
  <c r="L165" i="35"/>
  <c r="L166" i="35"/>
  <c r="L168" i="35"/>
  <c r="L170" i="35"/>
  <c r="L171" i="35"/>
  <c r="L172" i="35"/>
  <c r="L173" i="35"/>
  <c r="L174" i="35"/>
  <c r="L175" i="35"/>
  <c r="L176" i="35"/>
  <c r="L177" i="35"/>
  <c r="L178" i="35"/>
  <c r="L179" i="35"/>
  <c r="L185" i="35"/>
  <c r="L180" i="35"/>
  <c r="L181" i="35"/>
  <c r="L182" i="35"/>
  <c r="L183" i="35"/>
  <c r="L187" i="35"/>
  <c r="L188" i="35"/>
  <c r="L189" i="35"/>
  <c r="L190" i="35"/>
  <c r="L191" i="35"/>
  <c r="L192" i="35"/>
  <c r="L193" i="35"/>
  <c r="L197" i="35"/>
  <c r="L198" i="35"/>
  <c r="L199" i="35"/>
  <c r="L80" i="35"/>
  <c r="L78" i="35"/>
  <c r="L79" i="35"/>
  <c r="L81" i="35"/>
  <c r="L89" i="35"/>
  <c r="L82" i="35"/>
  <c r="L83" i="35"/>
  <c r="L84" i="35"/>
  <c r="L85" i="35"/>
  <c r="L86" i="35"/>
  <c r="L87" i="35"/>
  <c r="L93" i="35"/>
  <c r="L105" i="35"/>
  <c r="L91" i="35"/>
  <c r="L92" i="35"/>
  <c r="L94" i="35"/>
  <c r="L95" i="35"/>
  <c r="L110" i="35"/>
  <c r="L96" i="35"/>
  <c r="L97" i="35"/>
  <c r="L98" i="35"/>
  <c r="L99" i="35"/>
  <c r="L100" i="35"/>
  <c r="L101" i="35"/>
  <c r="L102" i="35"/>
  <c r="L103" i="35"/>
  <c r="L104" i="35"/>
  <c r="L106" i="35"/>
  <c r="L107" i="35"/>
  <c r="L108" i="35"/>
  <c r="L138" i="35"/>
  <c r="L136" i="35"/>
  <c r="L137" i="35"/>
  <c r="L139" i="35"/>
  <c r="L140" i="35"/>
  <c r="L141" i="35"/>
  <c r="L142" i="35"/>
  <c r="L143" i="35"/>
  <c r="L144" i="35"/>
  <c r="L145" i="35"/>
  <c r="L146" i="35"/>
  <c r="L147" i="35"/>
  <c r="L112" i="35"/>
  <c r="L113" i="35"/>
  <c r="L114" i="35"/>
  <c r="L115" i="35"/>
  <c r="J165" i="35"/>
  <c r="J166" i="35"/>
  <c r="J170" i="35"/>
  <c r="J171" i="35"/>
  <c r="J172" i="35"/>
  <c r="J173" i="35"/>
  <c r="J174" i="35"/>
  <c r="J175" i="35"/>
  <c r="J176" i="35"/>
  <c r="J177" i="35"/>
  <c r="J178" i="35"/>
  <c r="J179" i="35"/>
  <c r="J180" i="35"/>
  <c r="J181" i="35"/>
  <c r="J182" i="35"/>
  <c r="J185" i="35"/>
  <c r="J183" i="35"/>
  <c r="J187" i="35"/>
  <c r="J188" i="35"/>
  <c r="J189" i="35"/>
  <c r="J190" i="35"/>
  <c r="J191" i="35"/>
  <c r="J192" i="35"/>
  <c r="J193" i="35"/>
  <c r="J197" i="35"/>
  <c r="J198" i="35"/>
  <c r="J199" i="35"/>
  <c r="J80" i="35"/>
  <c r="J78" i="35"/>
  <c r="J79" i="35"/>
  <c r="J81" i="35"/>
  <c r="J82" i="35"/>
  <c r="J83" i="35"/>
  <c r="J84" i="35"/>
  <c r="J85" i="35"/>
  <c r="J86" i="35"/>
  <c r="J87" i="35"/>
  <c r="J93" i="35"/>
  <c r="J105" i="35"/>
  <c r="J91" i="35"/>
  <c r="J92" i="35"/>
  <c r="J94" i="35"/>
  <c r="J95" i="35"/>
  <c r="J96" i="35"/>
  <c r="J97" i="35"/>
  <c r="J98" i="35"/>
  <c r="J99" i="35"/>
  <c r="J100" i="35"/>
  <c r="J101" i="35"/>
  <c r="J102" i="35"/>
  <c r="J103" i="35"/>
  <c r="J104" i="35"/>
  <c r="J106" i="35"/>
  <c r="J107" i="35"/>
  <c r="J108" i="35"/>
  <c r="J138" i="35"/>
  <c r="J136" i="35"/>
  <c r="J137" i="35"/>
  <c r="J139" i="35"/>
  <c r="J140" i="35"/>
  <c r="J141" i="35"/>
  <c r="J142" i="35"/>
  <c r="J143" i="35"/>
  <c r="J144" i="35"/>
  <c r="J145" i="35"/>
  <c r="J146" i="35"/>
  <c r="J147" i="35"/>
  <c r="J112" i="35"/>
  <c r="J113" i="35"/>
  <c r="J114" i="35"/>
  <c r="J115" i="35"/>
  <c r="H165" i="35"/>
  <c r="H166" i="35"/>
  <c r="H170" i="35"/>
  <c r="H171" i="35"/>
  <c r="H172" i="35"/>
  <c r="H173" i="35"/>
  <c r="H174" i="35"/>
  <c r="H175" i="35"/>
  <c r="H176" i="35"/>
  <c r="H177" i="35"/>
  <c r="H178" i="35"/>
  <c r="H179" i="35"/>
  <c r="H185" i="35"/>
  <c r="H180" i="35"/>
  <c r="H181" i="35"/>
  <c r="H182" i="35"/>
  <c r="H183" i="35"/>
  <c r="H187" i="35"/>
  <c r="H188" i="35"/>
  <c r="H189" i="35"/>
  <c r="H190" i="35"/>
  <c r="H191" i="35"/>
  <c r="H192" i="35"/>
  <c r="H193" i="35"/>
  <c r="H197" i="35"/>
  <c r="H198" i="35"/>
  <c r="H199" i="35"/>
  <c r="H80" i="35"/>
  <c r="H78" i="35"/>
  <c r="H79" i="35"/>
  <c r="H81" i="35"/>
  <c r="H82" i="35"/>
  <c r="H83" i="35"/>
  <c r="H84" i="35"/>
  <c r="H85" i="35"/>
  <c r="H86" i="35"/>
  <c r="H87" i="35"/>
  <c r="H93" i="35"/>
  <c r="H105" i="35"/>
  <c r="H91" i="35"/>
  <c r="H92" i="35"/>
  <c r="H94" i="35"/>
  <c r="H95" i="35"/>
  <c r="H96" i="35"/>
  <c r="H97" i="35"/>
  <c r="H98" i="35"/>
  <c r="H99" i="35"/>
  <c r="H100" i="35"/>
  <c r="H101" i="35"/>
  <c r="H102" i="35"/>
  <c r="H103" i="35"/>
  <c r="H104" i="35"/>
  <c r="H106" i="35"/>
  <c r="H107" i="35"/>
  <c r="H108" i="35"/>
  <c r="H138" i="35"/>
  <c r="H136" i="35"/>
  <c r="H137" i="35"/>
  <c r="H139" i="35"/>
  <c r="H140" i="35"/>
  <c r="H141" i="35"/>
  <c r="H142" i="35"/>
  <c r="H143" i="35"/>
  <c r="H144" i="35"/>
  <c r="H145" i="35"/>
  <c r="H146" i="35"/>
  <c r="H147" i="35"/>
  <c r="H112" i="35"/>
  <c r="H113" i="35"/>
  <c r="H114" i="35"/>
  <c r="H117" i="35"/>
  <c r="H115" i="35"/>
  <c r="F165" i="35"/>
  <c r="F166" i="35"/>
  <c r="F168" i="35"/>
  <c r="F170" i="35"/>
  <c r="F171" i="35"/>
  <c r="F172" i="35"/>
  <c r="F173" i="35"/>
  <c r="F174" i="35"/>
  <c r="F175" i="35"/>
  <c r="F176" i="35"/>
  <c r="F177" i="35"/>
  <c r="F178" i="35"/>
  <c r="F179" i="35"/>
  <c r="F180" i="35"/>
  <c r="F181" i="35"/>
  <c r="F182" i="35"/>
  <c r="F185" i="35"/>
  <c r="F183" i="35"/>
  <c r="F187" i="35"/>
  <c r="F188" i="35"/>
  <c r="F189" i="35"/>
  <c r="F190" i="35"/>
  <c r="F191" i="35"/>
  <c r="F192" i="35"/>
  <c r="F193" i="35"/>
  <c r="F197" i="35"/>
  <c r="F198" i="35"/>
  <c r="F199" i="35"/>
  <c r="F80" i="35"/>
  <c r="F78" i="35"/>
  <c r="F79" i="35"/>
  <c r="F81" i="35"/>
  <c r="F89" i="35"/>
  <c r="F82" i="35"/>
  <c r="F83" i="35"/>
  <c r="F84" i="35"/>
  <c r="F85" i="35"/>
  <c r="F86" i="35"/>
  <c r="F87" i="35"/>
  <c r="F93" i="35"/>
  <c r="F105" i="35"/>
  <c r="F91" i="35"/>
  <c r="F92" i="35"/>
  <c r="F94" i="35"/>
  <c r="F95" i="35"/>
  <c r="F110" i="35"/>
  <c r="F96" i="35"/>
  <c r="F97" i="35"/>
  <c r="F98" i="35"/>
  <c r="F99" i="35"/>
  <c r="F100" i="35"/>
  <c r="F101" i="35"/>
  <c r="F102" i="35"/>
  <c r="F103" i="35"/>
  <c r="F104" i="35"/>
  <c r="F106" i="35"/>
  <c r="F107" i="35"/>
  <c r="F108" i="35"/>
  <c r="F138" i="35"/>
  <c r="F136" i="35"/>
  <c r="F137" i="35"/>
  <c r="AB137" i="35"/>
  <c r="AD137" i="35"/>
  <c r="F139" i="35"/>
  <c r="F140" i="35"/>
  <c r="F141" i="35"/>
  <c r="F142" i="35"/>
  <c r="F143" i="35"/>
  <c r="F144" i="35"/>
  <c r="F145" i="35"/>
  <c r="F146" i="35"/>
  <c r="F147" i="35"/>
  <c r="F112" i="35"/>
  <c r="F113" i="35"/>
  <c r="F114" i="35"/>
  <c r="F115" i="35"/>
  <c r="D199" i="35"/>
  <c r="D198" i="35"/>
  <c r="D197" i="35"/>
  <c r="D193" i="35"/>
  <c r="D192" i="35"/>
  <c r="D191" i="35"/>
  <c r="D190" i="35"/>
  <c r="D189" i="35"/>
  <c r="D188" i="35"/>
  <c r="D187" i="35"/>
  <c r="D183" i="35"/>
  <c r="D182" i="35"/>
  <c r="D181" i="35"/>
  <c r="D180" i="35"/>
  <c r="D179" i="35"/>
  <c r="D185" i="35"/>
  <c r="D178" i="35"/>
  <c r="D177" i="35"/>
  <c r="D176" i="35"/>
  <c r="D175" i="35"/>
  <c r="D174" i="35"/>
  <c r="D173" i="35"/>
  <c r="D172" i="35"/>
  <c r="D171" i="35"/>
  <c r="D170" i="35"/>
  <c r="D166" i="35"/>
  <c r="D165" i="35"/>
  <c r="D147" i="35"/>
  <c r="D146" i="35"/>
  <c r="D145" i="35"/>
  <c r="D144" i="35"/>
  <c r="D143" i="35"/>
  <c r="D142" i="35"/>
  <c r="D141" i="35"/>
  <c r="D140" i="35"/>
  <c r="D139" i="35"/>
  <c r="D138" i="35"/>
  <c r="D137" i="35"/>
  <c r="D136" i="35"/>
  <c r="D132" i="35"/>
  <c r="D131" i="35"/>
  <c r="D130" i="35"/>
  <c r="D115" i="35"/>
  <c r="D114" i="35"/>
  <c r="D113" i="35"/>
  <c r="D112" i="35"/>
  <c r="D108" i="35"/>
  <c r="D107" i="35"/>
  <c r="D106" i="35"/>
  <c r="D105" i="35"/>
  <c r="D104" i="35"/>
  <c r="D103" i="35"/>
  <c r="D102" i="35"/>
  <c r="D101" i="35"/>
  <c r="D100" i="35"/>
  <c r="D99" i="35"/>
  <c r="D98" i="35"/>
  <c r="D97" i="35"/>
  <c r="D96" i="35"/>
  <c r="D95" i="35"/>
  <c r="D94" i="35"/>
  <c r="D93" i="35"/>
  <c r="D92" i="35"/>
  <c r="D91" i="35"/>
  <c r="D87" i="35"/>
  <c r="D86" i="35"/>
  <c r="D85" i="35"/>
  <c r="D84" i="35"/>
  <c r="D83" i="35"/>
  <c r="D82" i="35"/>
  <c r="D81" i="35"/>
  <c r="D89" i="35"/>
  <c r="D80" i="35"/>
  <c r="AB80" i="35"/>
  <c r="AD80" i="35"/>
  <c r="D79" i="35"/>
  <c r="D78" i="35"/>
  <c r="Z71" i="35"/>
  <c r="Z70" i="35"/>
  <c r="Z69" i="35"/>
  <c r="Z68" i="35"/>
  <c r="Z67" i="35"/>
  <c r="Z73" i="35"/>
  <c r="Z66" i="35"/>
  <c r="Z65" i="35"/>
  <c r="Z57" i="35"/>
  <c r="Z58" i="35"/>
  <c r="Z59" i="35"/>
  <c r="Z60" i="35"/>
  <c r="Z61" i="35"/>
  <c r="X71" i="35"/>
  <c r="X70" i="35"/>
  <c r="X69" i="35"/>
  <c r="X68" i="35"/>
  <c r="X67" i="35"/>
  <c r="X73" i="35"/>
  <c r="X66" i="35"/>
  <c r="X65" i="35"/>
  <c r="X57" i="35"/>
  <c r="X58" i="35"/>
  <c r="X59" i="35"/>
  <c r="X60" i="35"/>
  <c r="X61" i="35"/>
  <c r="V71" i="35"/>
  <c r="V70" i="35"/>
  <c r="V69" i="35"/>
  <c r="V68" i="35"/>
  <c r="V67" i="35"/>
  <c r="V73" i="35"/>
  <c r="V66" i="35"/>
  <c r="V65" i="35"/>
  <c r="V57" i="35"/>
  <c r="V58" i="35"/>
  <c r="V59" i="35"/>
  <c r="V60" i="35"/>
  <c r="V61" i="35"/>
  <c r="T71" i="35"/>
  <c r="T70" i="35"/>
  <c r="T69" i="35"/>
  <c r="T68" i="35"/>
  <c r="T67" i="35"/>
  <c r="T66" i="35"/>
  <c r="T65" i="35"/>
  <c r="T57" i="35"/>
  <c r="T58" i="35"/>
  <c r="T59" i="35"/>
  <c r="T60" i="35"/>
  <c r="T61" i="35"/>
  <c r="R71" i="35"/>
  <c r="R70" i="35"/>
  <c r="R69" i="35"/>
  <c r="R68" i="35"/>
  <c r="R67" i="35"/>
  <c r="R66" i="35"/>
  <c r="R65" i="35"/>
  <c r="R57" i="35"/>
  <c r="R58" i="35"/>
  <c r="R59" i="35"/>
  <c r="R60" i="35"/>
  <c r="R61" i="35"/>
  <c r="P71" i="35"/>
  <c r="P70" i="35"/>
  <c r="P69" i="35"/>
  <c r="P68" i="35"/>
  <c r="P67" i="35"/>
  <c r="P73" i="35"/>
  <c r="P66" i="35"/>
  <c r="P65" i="35"/>
  <c r="P57" i="35"/>
  <c r="P58" i="35"/>
  <c r="P59" i="35"/>
  <c r="P63" i="35"/>
  <c r="P60" i="35"/>
  <c r="P61" i="35"/>
  <c r="N71" i="35"/>
  <c r="N70" i="35"/>
  <c r="N69" i="35"/>
  <c r="N68" i="35"/>
  <c r="N67" i="35"/>
  <c r="N73" i="35"/>
  <c r="N66" i="35"/>
  <c r="N65" i="35"/>
  <c r="N57" i="35"/>
  <c r="N58" i="35"/>
  <c r="N59" i="35"/>
  <c r="N60" i="35"/>
  <c r="N61" i="35"/>
  <c r="L71" i="35"/>
  <c r="L70" i="35"/>
  <c r="L69" i="35"/>
  <c r="L68" i="35"/>
  <c r="L67" i="35"/>
  <c r="L66" i="35"/>
  <c r="L65" i="35"/>
  <c r="L57" i="35"/>
  <c r="L58" i="35"/>
  <c r="L59" i="35"/>
  <c r="L60" i="35"/>
  <c r="L61" i="35"/>
  <c r="J71" i="35"/>
  <c r="J70" i="35"/>
  <c r="J69" i="35"/>
  <c r="J68" i="35"/>
  <c r="J67" i="35"/>
  <c r="J73" i="35"/>
  <c r="J66" i="35"/>
  <c r="J65" i="35"/>
  <c r="J57" i="35"/>
  <c r="J58" i="35"/>
  <c r="J59" i="35"/>
  <c r="J60" i="35"/>
  <c r="J61" i="35"/>
  <c r="H71" i="35"/>
  <c r="H70" i="35"/>
  <c r="H69" i="35"/>
  <c r="H68" i="35"/>
  <c r="H67" i="35"/>
  <c r="H73" i="35"/>
  <c r="H66" i="35"/>
  <c r="H65" i="35"/>
  <c r="H57" i="35"/>
  <c r="H58" i="35"/>
  <c r="H59" i="35"/>
  <c r="H60" i="35"/>
  <c r="H61" i="35"/>
  <c r="F71" i="35"/>
  <c r="F70" i="35"/>
  <c r="F69" i="35"/>
  <c r="F68" i="35"/>
  <c r="F67" i="35"/>
  <c r="F73" i="35"/>
  <c r="F66" i="35"/>
  <c r="F65" i="35"/>
  <c r="F57" i="35"/>
  <c r="F58" i="35"/>
  <c r="F59" i="35"/>
  <c r="F60" i="35"/>
  <c r="F61" i="35"/>
  <c r="D71" i="35"/>
  <c r="AB71" i="35"/>
  <c r="AD71" i="35"/>
  <c r="D70" i="35"/>
  <c r="D69" i="35"/>
  <c r="D68" i="35"/>
  <c r="D67" i="35"/>
  <c r="D73" i="35"/>
  <c r="AB73" i="35"/>
  <c r="AD73" i="35"/>
  <c r="D66" i="35"/>
  <c r="AB66" i="35"/>
  <c r="AD66" i="35"/>
  <c r="D65" i="35"/>
  <c r="AB65" i="35"/>
  <c r="AD65" i="35"/>
  <c r="D61" i="35"/>
  <c r="D60" i="35"/>
  <c r="D59" i="35"/>
  <c r="AB59" i="35"/>
  <c r="AD59" i="35"/>
  <c r="D58" i="35"/>
  <c r="D57" i="35"/>
  <c r="D22" i="35"/>
  <c r="F22" i="35"/>
  <c r="H22" i="35"/>
  <c r="J22" i="35"/>
  <c r="L22" i="35"/>
  <c r="N22" i="35"/>
  <c r="P22" i="35"/>
  <c r="R22" i="35"/>
  <c r="T22" i="35"/>
  <c r="V22" i="35"/>
  <c r="X22" i="35"/>
  <c r="Z22" i="35"/>
  <c r="D23" i="35"/>
  <c r="F23" i="35"/>
  <c r="H23" i="35"/>
  <c r="J23" i="35"/>
  <c r="L23" i="35"/>
  <c r="N23" i="35"/>
  <c r="P23" i="35"/>
  <c r="R23" i="35"/>
  <c r="T23" i="35"/>
  <c r="V23" i="35"/>
  <c r="X23" i="35"/>
  <c r="Z23" i="35"/>
  <c r="D24" i="35"/>
  <c r="D28" i="35"/>
  <c r="F24" i="35"/>
  <c r="F28" i="35"/>
  <c r="H24" i="35"/>
  <c r="H28" i="35"/>
  <c r="J24" i="35"/>
  <c r="L24" i="35"/>
  <c r="L28" i="35"/>
  <c r="N24" i="35"/>
  <c r="N28" i="35"/>
  <c r="P24" i="35"/>
  <c r="P28" i="35"/>
  <c r="R24" i="35"/>
  <c r="R28" i="35"/>
  <c r="T24" i="35"/>
  <c r="V24" i="35"/>
  <c r="V28" i="35"/>
  <c r="X24" i="35"/>
  <c r="X28" i="35"/>
  <c r="Z24" i="35"/>
  <c r="Z28" i="35"/>
  <c r="D25" i="35"/>
  <c r="F25" i="35"/>
  <c r="H25" i="35"/>
  <c r="J25" i="35"/>
  <c r="L25" i="35"/>
  <c r="N25" i="35"/>
  <c r="P25" i="35"/>
  <c r="R25" i="35"/>
  <c r="T25" i="35"/>
  <c r="V25" i="35"/>
  <c r="X25" i="35"/>
  <c r="Z25" i="35"/>
  <c r="D26" i="35"/>
  <c r="F26" i="35"/>
  <c r="H26" i="35"/>
  <c r="J26" i="35"/>
  <c r="L26" i="35"/>
  <c r="N26" i="35"/>
  <c r="P26" i="35"/>
  <c r="R26" i="35"/>
  <c r="T26" i="35"/>
  <c r="V26" i="35"/>
  <c r="X26" i="35"/>
  <c r="Z26" i="35"/>
  <c r="R17" i="35"/>
  <c r="AB17" i="35"/>
  <c r="AD17" i="35"/>
  <c r="J16" i="35"/>
  <c r="AB16" i="35"/>
  <c r="AD16" i="35"/>
  <c r="Z18" i="35"/>
  <c r="Z15" i="35"/>
  <c r="Z14" i="35"/>
  <c r="Z13" i="35"/>
  <c r="X18" i="35"/>
  <c r="X15" i="35"/>
  <c r="X14" i="35"/>
  <c r="X13" i="35"/>
  <c r="V18" i="35"/>
  <c r="V15" i="35"/>
  <c r="V14" i="35"/>
  <c r="V13" i="35"/>
  <c r="T18" i="35"/>
  <c r="T15" i="35"/>
  <c r="T14" i="35"/>
  <c r="T13" i="35"/>
  <c r="R18" i="35"/>
  <c r="R15" i="35"/>
  <c r="R14" i="35"/>
  <c r="R13" i="35"/>
  <c r="P18" i="35"/>
  <c r="P15" i="35"/>
  <c r="P14" i="35"/>
  <c r="P13" i="35"/>
  <c r="N18" i="35"/>
  <c r="N15" i="35"/>
  <c r="N14" i="35"/>
  <c r="N13" i="35"/>
  <c r="L18" i="35"/>
  <c r="L15" i="35"/>
  <c r="L14" i="35"/>
  <c r="L13" i="35"/>
  <c r="J18" i="35"/>
  <c r="J15" i="35"/>
  <c r="J14" i="35"/>
  <c r="J13" i="35"/>
  <c r="H18" i="35"/>
  <c r="H15" i="35"/>
  <c r="H14" i="35"/>
  <c r="H13" i="35"/>
  <c r="F18" i="35"/>
  <c r="F15" i="35"/>
  <c r="F14" i="35"/>
  <c r="F13" i="35"/>
  <c r="D18" i="35"/>
  <c r="AB18" i="35"/>
  <c r="AD18" i="35"/>
  <c r="D15" i="35"/>
  <c r="AB15" i="35"/>
  <c r="AD15" i="35"/>
  <c r="D14" i="35"/>
  <c r="AB14" i="35"/>
  <c r="AD14" i="35"/>
  <c r="D13" i="35"/>
  <c r="AD200" i="35"/>
  <c r="AD184" i="35"/>
  <c r="AD167" i="35"/>
  <c r="AD164" i="35"/>
  <c r="AD162" i="35"/>
  <c r="AD150" i="35"/>
  <c r="AD148" i="35"/>
  <c r="AD135" i="35"/>
  <c r="AD129" i="35"/>
  <c r="AD127" i="35"/>
  <c r="AD118" i="35"/>
  <c r="AD116" i="35"/>
  <c r="AD111" i="35"/>
  <c r="AD109" i="35"/>
  <c r="AB90" i="35"/>
  <c r="AD90" i="35"/>
  <c r="AD88" i="35"/>
  <c r="AD77" i="35"/>
  <c r="AD76" i="35"/>
  <c r="AD74" i="35"/>
  <c r="AD72" i="35"/>
  <c r="AD64" i="35"/>
  <c r="AD62" i="35"/>
  <c r="AD56" i="35"/>
  <c r="AD54" i="35"/>
  <c r="AB52" i="35"/>
  <c r="AD52" i="35"/>
  <c r="AB48" i="35"/>
  <c r="AD48" i="35"/>
  <c r="AB40" i="35"/>
  <c r="AD40" i="35"/>
  <c r="AD39" i="35"/>
  <c r="AD37" i="35"/>
  <c r="AD29" i="35"/>
  <c r="AD27" i="35"/>
  <c r="AD21" i="35"/>
  <c r="AB19" i="35"/>
  <c r="AD19" i="35"/>
  <c r="AB133" i="35"/>
  <c r="AD133" i="35"/>
  <c r="B3" i="35"/>
  <c r="B5" i="35"/>
  <c r="B7" i="35"/>
  <c r="B7" i="1"/>
  <c r="B5" i="1"/>
  <c r="B3" i="1"/>
  <c r="AB42" i="35"/>
  <c r="AD42" i="35"/>
  <c r="AB41" i="35"/>
  <c r="AD41" i="35"/>
  <c r="AB126" i="35"/>
  <c r="AD126" i="35"/>
  <c r="AB131" i="35"/>
  <c r="AD131" i="35"/>
  <c r="AB119" i="35"/>
  <c r="AD119" i="35"/>
  <c r="AB93" i="35"/>
  <c r="AD93" i="35"/>
  <c r="AB112" i="35"/>
  <c r="AD112" i="35"/>
  <c r="AB84" i="35"/>
  <c r="AD84" i="35"/>
  <c r="AB91" i="35"/>
  <c r="AD91" i="35"/>
  <c r="AB107" i="35"/>
  <c r="AD107" i="35"/>
  <c r="AB193" i="35"/>
  <c r="AD193" i="35"/>
  <c r="J28" i="35"/>
  <c r="AB79" i="35"/>
  <c r="AD79" i="35"/>
  <c r="AB170" i="35"/>
  <c r="AD170" i="35"/>
  <c r="AB174" i="35"/>
  <c r="AD174" i="35"/>
  <c r="AB178" i="35"/>
  <c r="AD178" i="35"/>
  <c r="AB182" i="35"/>
  <c r="AD182" i="35"/>
  <c r="AB189" i="35"/>
  <c r="AD189" i="35"/>
  <c r="AB100" i="35"/>
  <c r="AD100" i="35"/>
  <c r="AB92" i="35"/>
  <c r="AD92" i="35"/>
  <c r="T149" i="35"/>
  <c r="AB165" i="35"/>
  <c r="AD165" i="35"/>
  <c r="AB172" i="35"/>
  <c r="AD172" i="35"/>
  <c r="AB176" i="35"/>
  <c r="AD176" i="35"/>
  <c r="AB180" i="35"/>
  <c r="AD180" i="35"/>
  <c r="AB187" i="35"/>
  <c r="AD187" i="35"/>
  <c r="AB191" i="35"/>
  <c r="AD191" i="35"/>
  <c r="AB198" i="35"/>
  <c r="AD198" i="35"/>
  <c r="T63" i="35"/>
  <c r="AB103" i="35"/>
  <c r="AD103" i="35"/>
  <c r="AB199" i="35"/>
  <c r="AD199" i="35"/>
  <c r="H195" i="35"/>
  <c r="X195" i="35"/>
  <c r="D163" i="35"/>
  <c r="AB163" i="35"/>
  <c r="AD163" i="35"/>
  <c r="AB60" i="35"/>
  <c r="AD60" i="35"/>
  <c r="AB87" i="35"/>
  <c r="AD87" i="35"/>
  <c r="AB106" i="35"/>
  <c r="AD106" i="35"/>
  <c r="N201" i="35"/>
  <c r="T195" i="35"/>
  <c r="V201" i="35"/>
  <c r="X117" i="35"/>
  <c r="X201" i="35"/>
  <c r="Z201" i="35"/>
  <c r="AB43" i="35"/>
  <c r="AD43" i="35"/>
  <c r="AB51" i="35"/>
  <c r="AD51" i="35"/>
  <c r="AB49" i="35"/>
  <c r="AD49" i="35"/>
  <c r="D168" i="35"/>
  <c r="J63" i="35"/>
  <c r="V63" i="35"/>
  <c r="AB83" i="35"/>
  <c r="AD83" i="35"/>
  <c r="AB139" i="35"/>
  <c r="AD139" i="35"/>
  <c r="F201" i="35"/>
  <c r="J117" i="35"/>
  <c r="L117" i="35"/>
  <c r="P195" i="35"/>
  <c r="H168" i="35"/>
  <c r="AB99" i="35"/>
  <c r="AD99" i="35"/>
  <c r="AB81" i="35"/>
  <c r="AD81" i="35"/>
  <c r="AB192" i="35"/>
  <c r="AD192" i="35"/>
  <c r="AB188" i="35"/>
  <c r="AD188" i="35"/>
  <c r="H201" i="35"/>
  <c r="AB171" i="35"/>
  <c r="AD171" i="35"/>
  <c r="L149" i="35"/>
  <c r="L195" i="35"/>
  <c r="R110" i="35"/>
  <c r="X185" i="35"/>
  <c r="AB130" i="35"/>
  <c r="AD130" i="35"/>
  <c r="R134" i="35"/>
  <c r="F38" i="35"/>
  <c r="H38" i="35"/>
  <c r="AB35" i="35"/>
  <c r="AD35" i="35"/>
  <c r="V38" i="35"/>
  <c r="Z55" i="35"/>
  <c r="N128" i="35"/>
  <c r="AB153" i="35"/>
  <c r="AD153" i="35"/>
  <c r="AB157" i="35"/>
  <c r="AD157" i="35"/>
  <c r="AB197" i="35"/>
  <c r="AD197" i="35"/>
  <c r="D134" i="35"/>
  <c r="AB143" i="35"/>
  <c r="AD143" i="35"/>
  <c r="AB147" i="35"/>
  <c r="AD147" i="35"/>
  <c r="AB175" i="35"/>
  <c r="AD175" i="35"/>
  <c r="F63" i="35"/>
  <c r="D128" i="35"/>
  <c r="T168" i="35"/>
  <c r="X168" i="35"/>
  <c r="AB36" i="35"/>
  <c r="AD36" i="35"/>
  <c r="D195" i="35"/>
  <c r="AB30" i="35"/>
  <c r="AD30" i="35"/>
  <c r="AB85" i="35"/>
  <c r="AD85" i="35"/>
  <c r="AB115" i="35"/>
  <c r="AD115" i="35"/>
  <c r="J134" i="35"/>
  <c r="N134" i="35"/>
  <c r="AB32" i="35"/>
  <c r="AD32" i="35"/>
  <c r="L38" i="35"/>
  <c r="T38" i="35"/>
  <c r="D55" i="35"/>
  <c r="L128" i="35"/>
  <c r="P128" i="35"/>
  <c r="T163" i="35"/>
  <c r="X163" i="35"/>
  <c r="AB57" i="35"/>
  <c r="AD57" i="35"/>
  <c r="AB82" i="35"/>
  <c r="AD82" i="35"/>
  <c r="AB86" i="35"/>
  <c r="AD86" i="35"/>
  <c r="AB97" i="35"/>
  <c r="AD97" i="35"/>
  <c r="AB101" i="35"/>
  <c r="AD101" i="35"/>
  <c r="AB105" i="35"/>
  <c r="AD105" i="35"/>
  <c r="AB173" i="35"/>
  <c r="AD173" i="35"/>
  <c r="AB183" i="35"/>
  <c r="AD183" i="35"/>
  <c r="N117" i="35"/>
  <c r="P134" i="35"/>
  <c r="Z38" i="35"/>
  <c r="Z128" i="35"/>
  <c r="AB152" i="35"/>
  <c r="AD152" i="35"/>
  <c r="AB160" i="35"/>
  <c r="AD160" i="35"/>
  <c r="J201" i="35"/>
  <c r="T201" i="35"/>
  <c r="AB31" i="35"/>
  <c r="AD31" i="35"/>
  <c r="AB70" i="35"/>
  <c r="AD70" i="35"/>
  <c r="T73" i="35"/>
  <c r="AB94" i="35"/>
  <c r="AD94" i="35"/>
  <c r="AB98" i="35"/>
  <c r="AD98" i="35"/>
  <c r="AB102" i="35"/>
  <c r="AD102" i="35"/>
  <c r="AB142" i="35"/>
  <c r="AD142" i="35"/>
  <c r="AB146" i="35"/>
  <c r="AD146" i="35"/>
  <c r="AB177" i="35"/>
  <c r="AD177" i="35"/>
  <c r="AB181" i="35"/>
  <c r="AD181" i="35"/>
  <c r="AB144" i="35"/>
  <c r="AD144" i="35"/>
  <c r="AB140" i="35"/>
  <c r="AD140" i="35"/>
  <c r="L201" i="35"/>
  <c r="F134" i="35"/>
  <c r="D38" i="35"/>
  <c r="P38" i="35"/>
  <c r="AB34" i="35"/>
  <c r="AD34" i="35"/>
  <c r="L163" i="35"/>
  <c r="AB69" i="35"/>
  <c r="AD69" i="35"/>
  <c r="N63" i="35"/>
  <c r="R73" i="35"/>
  <c r="Z63" i="35"/>
  <c r="D149" i="35"/>
  <c r="AB108" i="35"/>
  <c r="AD108" i="35"/>
  <c r="H110" i="35"/>
  <c r="J149" i="35"/>
  <c r="J195" i="35"/>
  <c r="N195" i="35"/>
  <c r="N185" i="35"/>
  <c r="R117" i="35"/>
  <c r="R195" i="35"/>
  <c r="T89" i="35"/>
  <c r="V149" i="35"/>
  <c r="Z195" i="35"/>
  <c r="N38" i="35"/>
  <c r="X38" i="35"/>
  <c r="AB45" i="35"/>
  <c r="AD45" i="35"/>
  <c r="H55" i="35"/>
  <c r="J55" i="35"/>
  <c r="L55" i="35"/>
  <c r="T55" i="35"/>
  <c r="F128" i="35"/>
  <c r="H128" i="35"/>
  <c r="AB158" i="35"/>
  <c r="AD158" i="35"/>
  <c r="N163" i="35"/>
  <c r="AB26" i="35"/>
  <c r="AD26" i="35"/>
  <c r="T28" i="35"/>
  <c r="AB25" i="35"/>
  <c r="AD25" i="35"/>
  <c r="AB22" i="35"/>
  <c r="AD22" i="35"/>
  <c r="H149" i="35"/>
  <c r="H89" i="35"/>
  <c r="R149" i="35"/>
  <c r="X149" i="35"/>
  <c r="X89" i="35"/>
  <c r="AB58" i="35"/>
  <c r="AD58" i="35"/>
  <c r="L63" i="35"/>
  <c r="L73" i="35"/>
  <c r="X63" i="35"/>
  <c r="AB96" i="35"/>
  <c r="AD96" i="35"/>
  <c r="AB104" i="35"/>
  <c r="AD104" i="35"/>
  <c r="AB138" i="35"/>
  <c r="AD138" i="35"/>
  <c r="F149" i="35"/>
  <c r="F195" i="35"/>
  <c r="J110" i="35"/>
  <c r="J89" i="35"/>
  <c r="N110" i="35"/>
  <c r="P201" i="35"/>
  <c r="T117" i="35"/>
  <c r="T185" i="35"/>
  <c r="V195" i="35"/>
  <c r="V185" i="35"/>
  <c r="Z149" i="35"/>
  <c r="Z110" i="35"/>
  <c r="Z89" i="35"/>
  <c r="H134" i="35"/>
  <c r="X134" i="35"/>
  <c r="AB47" i="35"/>
  <c r="AD47" i="35"/>
  <c r="F55" i="35"/>
  <c r="N55" i="35"/>
  <c r="R55" i="35"/>
  <c r="V55" i="35"/>
  <c r="X55" i="35"/>
  <c r="AB121" i="35"/>
  <c r="AD121" i="35"/>
  <c r="AB125" i="35"/>
  <c r="AD125" i="35"/>
  <c r="R128" i="35"/>
  <c r="T128" i="35"/>
  <c r="V128" i="35"/>
  <c r="X128" i="35"/>
  <c r="AB151" i="35"/>
  <c r="AD151" i="35"/>
  <c r="AB155" i="35"/>
  <c r="AD155" i="35"/>
  <c r="AB159" i="35"/>
  <c r="AD159" i="35"/>
  <c r="AB13" i="35"/>
  <c r="AD13" i="35"/>
  <c r="AB61" i="35"/>
  <c r="AD61" i="35"/>
  <c r="H63" i="35"/>
  <c r="AB68" i="35"/>
  <c r="AD68" i="35"/>
  <c r="R63" i="35"/>
  <c r="D117" i="35"/>
  <c r="AB141" i="35"/>
  <c r="AD141" i="35"/>
  <c r="AB145" i="35"/>
  <c r="AD145" i="35"/>
  <c r="AB190" i="35"/>
  <c r="AD190" i="35"/>
  <c r="D201" i="35"/>
  <c r="J168" i="35"/>
  <c r="N149" i="35"/>
  <c r="N89" i="35"/>
  <c r="P149" i="35"/>
  <c r="P89" i="35"/>
  <c r="R89" i="35"/>
  <c r="R201" i="35"/>
  <c r="V110" i="35"/>
  <c r="AB33" i="35"/>
  <c r="AD33" i="35"/>
  <c r="J38" i="35"/>
  <c r="AB53" i="35"/>
  <c r="AD53" i="35"/>
  <c r="P55" i="35"/>
  <c r="AB120" i="35"/>
  <c r="AD120" i="35"/>
  <c r="AB124" i="35"/>
  <c r="AD124" i="35"/>
  <c r="J128" i="35"/>
  <c r="AB154" i="35"/>
  <c r="AD154" i="35"/>
  <c r="V163" i="35"/>
  <c r="AB23" i="35"/>
  <c r="AD23" i="35"/>
  <c r="AB78" i="35"/>
  <c r="AD78" i="35"/>
  <c r="AB113" i="35"/>
  <c r="AD113" i="35"/>
  <c r="AB136" i="35"/>
  <c r="AD136" i="35"/>
  <c r="AB55" i="35"/>
  <c r="AD55" i="35"/>
  <c r="AB128" i="35"/>
  <c r="AB149" i="35"/>
  <c r="AB201" i="35"/>
  <c r="AB38" i="35"/>
  <c r="AD38" i="35"/>
  <c r="AB195" i="35"/>
  <c r="AD195" i="35"/>
  <c r="AB24" i="35"/>
  <c r="AD24" i="35"/>
  <c r="F20" i="35"/>
  <c r="F75" i="35"/>
  <c r="H20" i="35"/>
  <c r="J20" i="35"/>
  <c r="J75" i="35"/>
  <c r="L20" i="35"/>
  <c r="L75" i="35"/>
  <c r="N20" i="35"/>
  <c r="P20" i="35"/>
  <c r="P75" i="35"/>
  <c r="P205" i="35"/>
  <c r="R20" i="35"/>
  <c r="R75" i="35"/>
  <c r="T20" i="35"/>
  <c r="V20" i="35"/>
  <c r="X20" i="35"/>
  <c r="Z20" i="35"/>
  <c r="Z75" i="35"/>
  <c r="D20" i="35"/>
  <c r="AB95" i="35"/>
  <c r="AD95" i="35"/>
  <c r="AB114" i="35"/>
  <c r="AD114" i="35"/>
  <c r="AB134" i="35"/>
  <c r="AD134" i="35"/>
  <c r="AB132" i="35"/>
  <c r="AD132" i="35"/>
  <c r="AB168" i="35"/>
  <c r="AD168" i="35"/>
  <c r="AB166" i="35"/>
  <c r="AD166" i="35"/>
  <c r="AB185" i="35"/>
  <c r="AD185" i="35"/>
  <c r="H203" i="35"/>
  <c r="X203" i="35"/>
  <c r="AD201" i="35"/>
  <c r="AB179" i="35"/>
  <c r="AD179" i="35"/>
  <c r="F163" i="35"/>
  <c r="T203" i="35"/>
  <c r="J203" i="35"/>
  <c r="AD128" i="35"/>
  <c r="N203" i="35"/>
  <c r="F117" i="35"/>
  <c r="AB117" i="35"/>
  <c r="AD117" i="35"/>
  <c r="R203" i="35"/>
  <c r="L203" i="35"/>
  <c r="D110" i="35"/>
  <c r="AB110" i="35"/>
  <c r="AD110" i="35"/>
  <c r="P203" i="35"/>
  <c r="Z203" i="35"/>
  <c r="V203" i="35"/>
  <c r="AB89" i="35"/>
  <c r="AD89" i="35"/>
  <c r="D212" i="1"/>
  <c r="AB67" i="35"/>
  <c r="AD67" i="35"/>
  <c r="T75" i="35"/>
  <c r="D63" i="35"/>
  <c r="AB63" i="35"/>
  <c r="AD63" i="35"/>
  <c r="H75" i="35"/>
  <c r="AB28" i="35"/>
  <c r="AD28" i="35"/>
  <c r="X75" i="35"/>
  <c r="N75" i="35"/>
  <c r="V75" i="35"/>
  <c r="D77" i="1"/>
  <c r="E21" i="8"/>
  <c r="E34" i="8"/>
  <c r="AB20" i="35"/>
  <c r="AD20" i="35"/>
  <c r="J205" i="35"/>
  <c r="T205" i="35"/>
  <c r="H205" i="35"/>
  <c r="R205" i="35"/>
  <c r="D203" i="35"/>
  <c r="AB203" i="35"/>
  <c r="AD203" i="35"/>
  <c r="X205" i="35"/>
  <c r="N205" i="35"/>
  <c r="F203" i="35"/>
  <c r="F205" i="35"/>
  <c r="V205" i="35"/>
  <c r="Z205" i="35"/>
  <c r="L205" i="35"/>
  <c r="E36" i="8"/>
  <c r="E43" i="8"/>
  <c r="D75" i="35"/>
  <c r="E46" i="8"/>
  <c r="D214" i="1"/>
  <c r="E47" i="8"/>
  <c r="AB75" i="35"/>
  <c r="AD75" i="35"/>
  <c r="D205" i="35"/>
  <c r="AB205" i="35"/>
  <c r="AD205" i="35"/>
</calcChain>
</file>

<file path=xl/sharedStrings.xml><?xml version="1.0" encoding="utf-8"?>
<sst xmlns="http://schemas.openxmlformats.org/spreadsheetml/2006/main" count="374" uniqueCount="196">
  <si>
    <t>Total Regular Collections</t>
  </si>
  <si>
    <t>Total Parish Programs</t>
  </si>
  <si>
    <t>Total Auxiliary Revenue</t>
  </si>
  <si>
    <t>Total Extraordinary Revenue</t>
  </si>
  <si>
    <t>Total Salaries</t>
  </si>
  <si>
    <t>Total Fringe Benefits</t>
  </si>
  <si>
    <t>Total School Subsidies</t>
  </si>
  <si>
    <t>Total Printing &amp; Office</t>
  </si>
  <si>
    <t>Total Auxiliary Expenditures</t>
  </si>
  <si>
    <t>Total Rectory/Household</t>
  </si>
  <si>
    <t>Total Buildings Utilities &amp; Maintenance</t>
  </si>
  <si>
    <t>TOTAL REVENUE</t>
  </si>
  <si>
    <r>
      <t>TOTAL SURPLUS/</t>
    </r>
    <r>
      <rPr>
        <b/>
        <sz val="10"/>
        <color indexed="10"/>
        <rFont val="Times New Roman"/>
        <family val="1"/>
      </rPr>
      <t>(DEFICIT)</t>
    </r>
  </si>
  <si>
    <t>Total Fund Raising/Development</t>
  </si>
  <si>
    <t>Parish Name:</t>
  </si>
  <si>
    <t>Location:</t>
  </si>
  <si>
    <t>For the Period Ending:</t>
  </si>
  <si>
    <t>REVENUES:</t>
  </si>
  <si>
    <t>EXPENDITURES:</t>
  </si>
  <si>
    <t>Sunday &amp; Holyday Collections</t>
  </si>
  <si>
    <t>Special Monthly Collections</t>
  </si>
  <si>
    <t>Other Services &amp; Devotions Collections</t>
  </si>
  <si>
    <t>Christmas Collection</t>
  </si>
  <si>
    <t>Easter Collection</t>
  </si>
  <si>
    <t>Other Special Collections</t>
  </si>
  <si>
    <t xml:space="preserve">Entertainment &amp; Bazaars </t>
  </si>
  <si>
    <t>Catholic Ministries Appeal Refund</t>
  </si>
  <si>
    <t xml:space="preserve">Bingo </t>
  </si>
  <si>
    <t xml:space="preserve">Booster Club </t>
  </si>
  <si>
    <t>Other Fund Raising</t>
  </si>
  <si>
    <t>Religious Education</t>
  </si>
  <si>
    <t>St Vincent de Paul Society</t>
  </si>
  <si>
    <t>Parish Social Ministry</t>
  </si>
  <si>
    <t>Youth Ministry</t>
  </si>
  <si>
    <t>Adult Education</t>
  </si>
  <si>
    <t>Parish Retreat (Renewal)</t>
  </si>
  <si>
    <t>Other Programs</t>
  </si>
  <si>
    <t>Perquisites</t>
  </si>
  <si>
    <t>Votive Shrines</t>
  </si>
  <si>
    <t>Poor Boxes - Charity</t>
  </si>
  <si>
    <t>Book Rack</t>
  </si>
  <si>
    <t>Long Island Catholic</t>
  </si>
  <si>
    <t>Education &amp; Seminary Collection</t>
  </si>
  <si>
    <t>Donations - Parish Societies</t>
  </si>
  <si>
    <t>Convent Rent</t>
  </si>
  <si>
    <t>Other Rental Income</t>
  </si>
  <si>
    <t>Bulletin Commission Income</t>
  </si>
  <si>
    <t>Grants</t>
  </si>
  <si>
    <t>Donations &amp; Bequests</t>
  </si>
  <si>
    <t>Miscellaneous</t>
  </si>
  <si>
    <t>Restricted Donations &amp; Bequests</t>
  </si>
  <si>
    <t>Approved Campaign for Parish Development</t>
  </si>
  <si>
    <t>Insurance Claims</t>
  </si>
  <si>
    <t>Other Extraordinary</t>
  </si>
  <si>
    <t>Parish Cemetery</t>
  </si>
  <si>
    <t>Mission Chapel</t>
  </si>
  <si>
    <t>Total Fund Raising</t>
  </si>
  <si>
    <t>Clergy</t>
  </si>
  <si>
    <t>Religious Stipend</t>
  </si>
  <si>
    <t>Extra Priests &amp; Deacons</t>
  </si>
  <si>
    <t>Household Salaries</t>
  </si>
  <si>
    <t>Clerical</t>
  </si>
  <si>
    <t>Plant Operations &amp; Maintenance</t>
  </si>
  <si>
    <t>Music</t>
  </si>
  <si>
    <t>Other</t>
  </si>
  <si>
    <t>Clergy Allowance</t>
  </si>
  <si>
    <t>Clergy Sickness,  Disability &amp; Retirement</t>
  </si>
  <si>
    <t>Clergy Health &amp; Dental</t>
  </si>
  <si>
    <t>Retreats</t>
  </si>
  <si>
    <t>Continuing Education</t>
  </si>
  <si>
    <t>Clergy Automobile Insurance</t>
  </si>
  <si>
    <t>Religious Benefits</t>
  </si>
  <si>
    <t>Religious Other</t>
  </si>
  <si>
    <t>Accrued Vacation/Sick Time</t>
  </si>
  <si>
    <t>FICA Taxes (Employer Portion Only)</t>
  </si>
  <si>
    <t>Unemployment  Insurance - Tax Basis</t>
  </si>
  <si>
    <t>Unemployment Insurance-Reimb.  Basis</t>
  </si>
  <si>
    <t>Lay Pension Plan</t>
  </si>
  <si>
    <t>Lay Medical &amp; Dental Insurance</t>
  </si>
  <si>
    <t>Long Term Disability</t>
  </si>
  <si>
    <t>Worker's Compensation (PSIP)</t>
  </si>
  <si>
    <t>Disability Insurance (DSI)</t>
  </si>
  <si>
    <t>Entertainment &amp; Bazaar Expense</t>
  </si>
  <si>
    <t>Bingo Expense</t>
  </si>
  <si>
    <t>Booster Club Expense</t>
  </si>
  <si>
    <t>Other Fund Raising Expense</t>
  </si>
  <si>
    <t>St Vincent De Paul Society</t>
  </si>
  <si>
    <t>Parish School Subsidy</t>
  </si>
  <si>
    <t>Regional School Subsidy</t>
  </si>
  <si>
    <t>Postage and Mailing</t>
  </si>
  <si>
    <t>Printing and Office</t>
  </si>
  <si>
    <t>Office Furniture and Equipment</t>
  </si>
  <si>
    <t>Bank Fees</t>
  </si>
  <si>
    <t>Conferences and Workshops</t>
  </si>
  <si>
    <t>Telephone</t>
  </si>
  <si>
    <t>Professional Fees</t>
  </si>
  <si>
    <t>Other Contracted Services</t>
  </si>
  <si>
    <t>Miscellaneous Office Expense</t>
  </si>
  <si>
    <t>Clergy Perqs/Stipend Expense</t>
  </si>
  <si>
    <t>Liturgical Expense</t>
  </si>
  <si>
    <t>Mass Missalettes</t>
  </si>
  <si>
    <t>Choir Expenses</t>
  </si>
  <si>
    <t>Diocesan Assessment</t>
  </si>
  <si>
    <t>Charity</t>
  </si>
  <si>
    <t>Interest on Loans</t>
  </si>
  <si>
    <t>Food, Laundry, Supplies</t>
  </si>
  <si>
    <t>Other Rectory Household Expenditures</t>
  </si>
  <si>
    <t>Water</t>
  </si>
  <si>
    <t>Electricity</t>
  </si>
  <si>
    <t>Contracted Maintenance Service</t>
  </si>
  <si>
    <t>Small Tools &amp; Equipment</t>
  </si>
  <si>
    <t>Ordinary Maint &amp; Repairs</t>
  </si>
  <si>
    <t>Maintenance Supplies</t>
  </si>
  <si>
    <t>Maintenance Vehicle Expense</t>
  </si>
  <si>
    <t>Rental Expense</t>
  </si>
  <si>
    <t>Property Taxes</t>
  </si>
  <si>
    <t>PSIP</t>
  </si>
  <si>
    <t>Uninsured Perils</t>
  </si>
  <si>
    <t>Other Building Expenses</t>
  </si>
  <si>
    <t>Diocesan Projects</t>
  </si>
  <si>
    <t>Campaign Expenses</t>
  </si>
  <si>
    <t>New Bldg. Extension Property</t>
  </si>
  <si>
    <t>Repairs &amp; Renovations</t>
  </si>
  <si>
    <t>Furniture and Equipment</t>
  </si>
  <si>
    <t>TOTAL EXPENSES</t>
  </si>
  <si>
    <t>Gas</t>
  </si>
  <si>
    <t>Fuel Oil</t>
  </si>
  <si>
    <t>Cable</t>
  </si>
  <si>
    <t>Computer Maintenance &amp; Support</t>
  </si>
  <si>
    <t>Total Other Expenditures</t>
  </si>
  <si>
    <t>Total Capital Expenditures</t>
  </si>
  <si>
    <t>Information Technology Hardware Purchases</t>
  </si>
  <si>
    <t>Clergy &amp; Religious in Residence</t>
  </si>
  <si>
    <t>Printing and Office Stewardship</t>
  </si>
  <si>
    <t>Interparish Financial Support</t>
  </si>
  <si>
    <t>Miscellaneous Auxiliary Expenditures</t>
  </si>
  <si>
    <t>Check - should be zero</t>
  </si>
  <si>
    <t>Parish Number:</t>
  </si>
  <si>
    <r>
      <t>Total surplus/</t>
    </r>
    <r>
      <rPr>
        <sz val="10"/>
        <color indexed="10"/>
        <rFont val="Arial"/>
        <family val="2"/>
      </rPr>
      <t>deficit</t>
    </r>
  </si>
  <si>
    <t>Total Non-Operating Revenue</t>
  </si>
  <si>
    <t>Restructuring Support for VSP</t>
  </si>
  <si>
    <t>Total Non-Operating Income</t>
  </si>
  <si>
    <t>VSP Severance</t>
  </si>
  <si>
    <t>VSP Medical</t>
  </si>
  <si>
    <t>Total Non-Operating Expenditures</t>
  </si>
  <si>
    <t>Total Non-Operating Capital Expenditures</t>
  </si>
  <si>
    <t>Interest - Unitas (formerly 3440)</t>
  </si>
  <si>
    <t>Interest Income(formerly 3442)</t>
  </si>
  <si>
    <t>Other Investment Income(formerly 3445)</t>
  </si>
  <si>
    <t>Gain/Loss on Sale of Investment(formerly 3447)</t>
  </si>
  <si>
    <t>Unrealized Gain/Loss on Sale of Investment (formerly 3448)</t>
  </si>
  <si>
    <t>Signatories' Attestations</t>
  </si>
  <si>
    <t>Signature of Secretary/Treasurer</t>
  </si>
  <si>
    <t>Date</t>
  </si>
  <si>
    <t>Signature of Trustee</t>
  </si>
  <si>
    <t>Signature of Finance Committee Chair</t>
  </si>
  <si>
    <t>Parish Monthly Budget Financial Report: Expenses</t>
  </si>
  <si>
    <t>Net Surplus/(Deficit)</t>
  </si>
  <si>
    <t>Parish Summary Budget Financial Report</t>
  </si>
  <si>
    <t xml:space="preserve">Grand </t>
  </si>
  <si>
    <t>Total</t>
  </si>
  <si>
    <t>EXPENSES:</t>
  </si>
  <si>
    <t>Enter Parish Name</t>
  </si>
  <si>
    <t>Enter Parish Number</t>
  </si>
  <si>
    <t>Enter Parish Location</t>
  </si>
  <si>
    <t>To the best of my knowledge, I have fulfilled my fiduciary responsibilities out lined in the Parish By-Laws.  The attached statement is complete and accurate</t>
  </si>
  <si>
    <t>Parish Budget Financial Report</t>
  </si>
  <si>
    <t>CYO Revenue</t>
  </si>
  <si>
    <t>Pre-School/Nursery Revenue</t>
  </si>
  <si>
    <t>Summer Camp Revenue</t>
  </si>
  <si>
    <t>Donations &amp; Bequests - Major Unrestricted</t>
  </si>
  <si>
    <t>Nursery/ Pre School</t>
  </si>
  <si>
    <t xml:space="preserve">Pre-School </t>
  </si>
  <si>
    <t xml:space="preserve">CYO </t>
  </si>
  <si>
    <t>Summer Camp</t>
  </si>
  <si>
    <t>Dues and Subscriptions</t>
  </si>
  <si>
    <t>Advertising</t>
  </si>
  <si>
    <t>Furniture &amp; Equipment Leases</t>
  </si>
  <si>
    <t>Faith Direct/Credit Card Fees</t>
  </si>
  <si>
    <t>Flower Expense</t>
  </si>
  <si>
    <t xml:space="preserve">Campaign Professional F/R </t>
  </si>
  <si>
    <t>Repair/Renovation Campaign Approved</t>
  </si>
  <si>
    <t>Raffles - Gross</t>
  </si>
  <si>
    <t>Interest Income</t>
  </si>
  <si>
    <t>Other Investment Income</t>
  </si>
  <si>
    <t>Gain/Loss on Sale of Investment</t>
  </si>
  <si>
    <t xml:space="preserve">Unrealized Gain/Loss on Sale of Investment </t>
  </si>
  <si>
    <t xml:space="preserve">Interest - Interest &amp; real/unreal gain/(loss) Unitas </t>
  </si>
  <si>
    <t>Raffle Expense</t>
  </si>
  <si>
    <t>Interest Expense/Finance Charges</t>
  </si>
  <si>
    <t>Recurring building leased/rental to other than rel. org.</t>
  </si>
  <si>
    <t>Technology Purchases</t>
  </si>
  <si>
    <t>TOTAL OPERATING REVENUE</t>
  </si>
  <si>
    <t>TOTAL OPERATING EXPENDITURES</t>
  </si>
  <si>
    <r>
      <t>OPERATING SURPLUS/</t>
    </r>
    <r>
      <rPr>
        <b/>
        <sz val="10"/>
        <color indexed="10"/>
        <rFont val="Times New Roman"/>
        <family val="1"/>
      </rPr>
      <t>(DEFICIT)</t>
    </r>
  </si>
  <si>
    <t>Annual Budget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</si>
</sst>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m/d/yyyy;@"/>
    <numFmt numFmtId="165" formatCode="\-"/>
  </numFmts>
  <fonts count="29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color indexed="14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20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12"/>
      <color indexed="8"/>
      <name val="MS Sans Serif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48"/>
      <name val="MS Sans Serif"/>
      <family val="2"/>
    </font>
    <font>
      <i/>
      <sz val="10"/>
      <color indexed="48"/>
      <name val="Arial"/>
      <family val="2"/>
    </font>
    <font>
      <b/>
      <i/>
      <sz val="10"/>
      <color indexed="48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27">
    <xf numFmtId="0" fontId="0" fillId="0" borderId="0" xfId="0"/>
    <xf numFmtId="0" fontId="2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horizontal="left"/>
    </xf>
    <xf numFmtId="0" fontId="2" fillId="0" borderId="0" xfId="1" applyNumberFormat="1" applyFont="1" applyFill="1" applyBorder="1" applyAlignment="1" applyProtection="1">
      <alignment horizontal="left"/>
    </xf>
    <xf numFmtId="38" fontId="2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left"/>
    </xf>
    <xf numFmtId="38" fontId="6" fillId="0" borderId="0" xfId="1" applyNumberFormat="1" applyFont="1" applyFill="1" applyBorder="1" applyAlignment="1" applyProtection="1">
      <alignment horizontal="center"/>
    </xf>
    <xf numFmtId="38" fontId="6" fillId="0" borderId="0" xfId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>
      <alignment horizontal="right"/>
    </xf>
    <xf numFmtId="38" fontId="6" fillId="0" borderId="1" xfId="1" applyNumberFormat="1" applyFont="1" applyFill="1" applyBorder="1" applyAlignment="1" applyProtection="1">
      <alignment horizontal="center"/>
    </xf>
    <xf numFmtId="38" fontId="6" fillId="0" borderId="2" xfId="1" applyNumberFormat="1" applyFont="1" applyFill="1" applyBorder="1" applyAlignment="1" applyProtection="1">
      <alignment horizontal="center"/>
    </xf>
    <xf numFmtId="38" fontId="6" fillId="0" borderId="3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0" fontId="14" fillId="0" borderId="4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left"/>
    </xf>
    <xf numFmtId="38" fontId="20" fillId="0" borderId="2" xfId="0" applyNumberFormat="1" applyFont="1" applyFill="1" applyBorder="1" applyAlignment="1" applyProtection="1">
      <alignment horizontal="center"/>
      <protection locked="0"/>
    </xf>
    <xf numFmtId="38" fontId="20" fillId="0" borderId="3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38" fontId="20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Border="1" applyAlignment="1" applyProtection="1">
      <alignment horizontal="left"/>
    </xf>
    <xf numFmtId="0" fontId="5" fillId="3" borderId="0" xfId="0" applyNumberFormat="1" applyFont="1" applyFill="1" applyBorder="1" applyAlignment="1" applyProtection="1">
      <alignment horizontal="left"/>
    </xf>
    <xf numFmtId="0" fontId="5" fillId="4" borderId="0" xfId="0" applyNumberFormat="1" applyFont="1" applyFill="1" applyBorder="1" applyAlignment="1" applyProtection="1">
      <alignment horizontal="left"/>
    </xf>
    <xf numFmtId="38" fontId="6" fillId="4" borderId="0" xfId="1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left"/>
    </xf>
    <xf numFmtId="164" fontId="2" fillId="0" borderId="5" xfId="1" applyNumberFormat="1" applyFont="1" applyFill="1" applyBorder="1" applyAlignment="1" applyProtection="1">
      <alignment horizontal="center"/>
      <protection locked="0"/>
    </xf>
    <xf numFmtId="0" fontId="21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3" fillId="0" borderId="0" xfId="1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9" fillId="0" borderId="0" xfId="1" applyNumberFormat="1" applyFont="1" applyFill="1" applyBorder="1" applyAlignment="1" applyProtection="1">
      <protection locked="0"/>
    </xf>
    <xf numFmtId="0" fontId="2" fillId="0" borderId="0" xfId="1" applyNumberFormat="1" applyFont="1" applyFill="1" applyBorder="1" applyAlignment="1" applyProtection="1">
      <protection locked="0"/>
    </xf>
    <xf numFmtId="0" fontId="12" fillId="0" borderId="0" xfId="1" applyNumberFormat="1" applyFont="1" applyFill="1" applyBorder="1" applyAlignment="1" applyProtection="1">
      <protection locked="0"/>
    </xf>
    <xf numFmtId="0" fontId="0" fillId="0" borderId="0" xfId="0" applyFill="1" applyProtection="1"/>
    <xf numFmtId="0" fontId="0" fillId="0" borderId="0" xfId="0" applyFill="1" applyBorder="1" applyProtection="1"/>
    <xf numFmtId="0" fontId="1" fillId="0" borderId="0" xfId="0" applyNumberFormat="1" applyFont="1" applyFill="1" applyBorder="1" applyAlignment="1" applyProtection="1">
      <protection locked="0"/>
    </xf>
    <xf numFmtId="0" fontId="24" fillId="0" borderId="2" xfId="0" applyFont="1" applyBorder="1" applyProtection="1">
      <protection locked="0"/>
    </xf>
    <xf numFmtId="165" fontId="25" fillId="0" borderId="2" xfId="1" applyNumberFormat="1" applyFont="1" applyFill="1" applyBorder="1" applyAlignment="1" applyProtection="1">
      <protection locked="0"/>
    </xf>
    <xf numFmtId="41" fontId="25" fillId="0" borderId="2" xfId="1" applyNumberFormat="1" applyFont="1" applyFill="1" applyBorder="1" applyAlignment="1" applyProtection="1">
      <alignment horizontal="left"/>
      <protection locked="0"/>
    </xf>
    <xf numFmtId="0" fontId="0" fillId="2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>
      <alignment horizontal="right"/>
    </xf>
    <xf numFmtId="0" fontId="0" fillId="0" borderId="2" xfId="0" applyFill="1" applyBorder="1" applyProtection="1">
      <protection locked="0"/>
    </xf>
    <xf numFmtId="0" fontId="0" fillId="0" borderId="2" xfId="0" applyFill="1" applyBorder="1" applyProtection="1"/>
    <xf numFmtId="0" fontId="0" fillId="0" borderId="0" xfId="0" applyFill="1" applyBorder="1" applyProtection="1">
      <protection locked="0"/>
    </xf>
    <xf numFmtId="0" fontId="11" fillId="0" borderId="0" xfId="1" applyNumberFormat="1" applyFont="1" applyFill="1" applyBorder="1" applyAlignment="1" applyProtection="1">
      <alignment horizontal="center"/>
    </xf>
    <xf numFmtId="164" fontId="2" fillId="0" borderId="6" xfId="1" applyNumberFormat="1" applyFont="1" applyFill="1" applyBorder="1" applyAlignment="1" applyProtection="1">
      <alignment horizontal="center" wrapText="1"/>
    </xf>
    <xf numFmtId="0" fontId="26" fillId="0" borderId="0" xfId="0" applyNumberFormat="1" applyFont="1" applyFill="1" applyBorder="1" applyAlignment="1" applyProtection="1"/>
    <xf numFmtId="38" fontId="21" fillId="0" borderId="0" xfId="0" applyNumberFormat="1" applyFont="1" applyFill="1" applyBorder="1" applyAlignment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/>
    <xf numFmtId="0" fontId="0" fillId="0" borderId="9" xfId="0" applyFill="1" applyBorder="1" applyProtection="1">
      <protection locked="0"/>
    </xf>
    <xf numFmtId="0" fontId="0" fillId="0" borderId="10" xfId="0" applyFill="1" applyBorder="1" applyProtection="1"/>
    <xf numFmtId="0" fontId="27" fillId="0" borderId="7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Protection="1"/>
    <xf numFmtId="0" fontId="0" fillId="0" borderId="13" xfId="0" applyFill="1" applyBorder="1" applyProtection="1"/>
    <xf numFmtId="165" fontId="0" fillId="0" borderId="0" xfId="0" applyNumberFormat="1" applyFill="1" applyBorder="1" applyAlignment="1" applyProtection="1">
      <alignment horizontal="left"/>
    </xf>
    <xf numFmtId="0" fontId="1" fillId="0" borderId="14" xfId="0" applyNumberFormat="1" applyFont="1" applyFill="1" applyBorder="1" applyAlignment="1" applyProtection="1">
      <alignment horizontal="center"/>
    </xf>
    <xf numFmtId="0" fontId="1" fillId="0" borderId="15" xfId="0" applyNumberFormat="1" applyFont="1" applyFill="1" applyBorder="1" applyAlignment="1" applyProtection="1">
      <alignment horizontal="center"/>
      <protection locked="0"/>
    </xf>
    <xf numFmtId="0" fontId="5" fillId="5" borderId="0" xfId="0" applyNumberFormat="1" applyFont="1" applyFill="1" applyBorder="1" applyAlignment="1" applyProtection="1">
      <alignment horizontal="left"/>
    </xf>
    <xf numFmtId="38" fontId="20" fillId="5" borderId="2" xfId="0" applyNumberFormat="1" applyFont="1" applyFill="1" applyBorder="1" applyAlignment="1" applyProtection="1">
      <alignment horizontal="center"/>
      <protection locked="0"/>
    </xf>
    <xf numFmtId="0" fontId="21" fillId="5" borderId="0" xfId="0" applyNumberFormat="1" applyFont="1" applyFill="1" applyBorder="1" applyAlignment="1" applyProtection="1">
      <protection locked="0"/>
    </xf>
    <xf numFmtId="38" fontId="20" fillId="0" borderId="0" xfId="0" applyNumberFormat="1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38" fontId="21" fillId="0" borderId="6" xfId="0" applyNumberFormat="1" applyFont="1" applyFill="1" applyBorder="1" applyAlignment="1" applyProtection="1">
      <alignment horizontal="center"/>
      <protection locked="0"/>
    </xf>
    <xf numFmtId="0" fontId="26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  <protection locked="0"/>
    </xf>
    <xf numFmtId="38" fontId="0" fillId="0" borderId="0" xfId="0" applyNumberFormat="1" applyFill="1" applyProtection="1">
      <protection locked="0"/>
    </xf>
    <xf numFmtId="164" fontId="2" fillId="0" borderId="0" xfId="1" applyNumberFormat="1" applyFont="1" applyFill="1" applyBorder="1" applyAlignment="1" applyProtection="1">
      <alignment horizontal="center" wrapText="1"/>
    </xf>
    <xf numFmtId="0" fontId="0" fillId="0" borderId="3" xfId="0" applyFill="1" applyBorder="1" applyProtection="1">
      <protection locked="0"/>
    </xf>
    <xf numFmtId="0" fontId="9" fillId="0" borderId="4" xfId="1" applyNumberFormat="1" applyFont="1" applyFill="1" applyBorder="1" applyAlignment="1" applyProtection="1">
      <protection locked="0"/>
    </xf>
    <xf numFmtId="0" fontId="2" fillId="0" borderId="4" xfId="1" applyNumberFormat="1" applyFont="1" applyFill="1" applyBorder="1" applyAlignment="1" applyProtection="1">
      <protection locked="0"/>
    </xf>
    <xf numFmtId="0" fontId="25" fillId="0" borderId="0" xfId="1" applyNumberFormat="1" applyFont="1" applyFill="1" applyBorder="1" applyAlignment="1" applyProtection="1">
      <protection locked="0"/>
    </xf>
    <xf numFmtId="0" fontId="24" fillId="0" borderId="0" xfId="0" applyFont="1" applyBorder="1" applyAlignment="1" applyProtection="1">
      <protection locked="0"/>
    </xf>
    <xf numFmtId="0" fontId="23" fillId="0" borderId="0" xfId="1" applyNumberFormat="1" applyFont="1" applyFill="1" applyBorder="1" applyAlignment="1" applyProtection="1">
      <protection locked="0"/>
    </xf>
    <xf numFmtId="0" fontId="2" fillId="0" borderId="3" xfId="1" applyNumberFormat="1" applyFont="1" applyFill="1" applyBorder="1" applyAlignment="1" applyProtection="1">
      <protection locked="0"/>
    </xf>
    <xf numFmtId="0" fontId="11" fillId="0" borderId="3" xfId="1" applyNumberFormat="1" applyFont="1" applyFill="1" applyBorder="1" applyAlignment="1" applyProtection="1">
      <alignment horizontal="center"/>
      <protection locked="0"/>
    </xf>
    <xf numFmtId="0" fontId="9" fillId="0" borderId="4" xfId="0" applyNumberFormat="1" applyFont="1" applyFill="1" applyBorder="1" applyAlignment="1" applyProtection="1">
      <protection locked="0"/>
    </xf>
    <xf numFmtId="0" fontId="13" fillId="0" borderId="4" xfId="0" applyNumberFormat="1" applyFont="1" applyFill="1" applyBorder="1" applyAlignment="1" applyProtection="1">
      <protection locked="0"/>
    </xf>
    <xf numFmtId="0" fontId="14" fillId="0" borderId="4" xfId="0" applyNumberFormat="1" applyFont="1" applyFill="1" applyBorder="1" applyAlignment="1" applyProtection="1">
      <alignment horizontal="right"/>
      <protection locked="0"/>
    </xf>
    <xf numFmtId="0" fontId="16" fillId="0" borderId="0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left"/>
      <protection locked="0"/>
    </xf>
    <xf numFmtId="165" fontId="0" fillId="0" borderId="0" xfId="0" applyNumberForma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9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38" fontId="21" fillId="0" borderId="6" xfId="0" applyNumberFormat="1" applyFont="1" applyFill="1" applyBorder="1" applyAlignment="1" applyProtection="1">
      <alignment horizontal="center"/>
    </xf>
    <xf numFmtId="38" fontId="19" fillId="0" borderId="2" xfId="0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ont="1" applyFill="1" applyBorder="1" applyAlignment="1" applyProtection="1">
      <alignment horizontal="left"/>
    </xf>
    <xf numFmtId="0" fontId="26" fillId="0" borderId="16" xfId="0" applyFont="1" applyFill="1" applyBorder="1" applyAlignment="1" applyProtection="1">
      <alignment horizontal="center"/>
    </xf>
    <xf numFmtId="0" fontId="26" fillId="0" borderId="17" xfId="0" applyFont="1" applyFill="1" applyBorder="1" applyAlignment="1" applyProtection="1">
      <alignment horizontal="center"/>
    </xf>
    <xf numFmtId="0" fontId="26" fillId="0" borderId="18" xfId="0" applyFont="1" applyFill="1" applyBorder="1" applyAlignment="1" applyProtection="1">
      <alignment horizontal="center"/>
    </xf>
    <xf numFmtId="0" fontId="28" fillId="0" borderId="7" xfId="0" applyFont="1" applyFill="1" applyBorder="1" applyAlignment="1" applyProtection="1">
      <alignment horizontal="left" wrapText="1"/>
      <protection locked="0"/>
    </xf>
    <xf numFmtId="0" fontId="28" fillId="0" borderId="0" xfId="0" applyFont="1" applyFill="1" applyBorder="1" applyAlignment="1" applyProtection="1">
      <alignment horizontal="left" wrapText="1"/>
      <protection locked="0"/>
    </xf>
    <xf numFmtId="0" fontId="28" fillId="0" borderId="8" xfId="0" applyFont="1" applyFill="1" applyBorder="1" applyAlignment="1" applyProtection="1">
      <alignment horizontal="left" wrapText="1"/>
      <protection locked="0"/>
    </xf>
    <xf numFmtId="0" fontId="2" fillId="0" borderId="2" xfId="1" applyNumberFormat="1" applyFont="1" applyFill="1" applyBorder="1" applyAlignment="1" applyProtection="1">
      <alignment horizontal="left"/>
      <protection locked="0"/>
    </xf>
    <xf numFmtId="0" fontId="2" fillId="0" borderId="2" xfId="1" applyNumberFormat="1" applyFont="1" applyFill="1" applyBorder="1" applyAlignment="1" applyProtection="1">
      <alignment horizontal="left"/>
    </xf>
    <xf numFmtId="0" fontId="11" fillId="0" borderId="19" xfId="1" applyNumberFormat="1" applyFont="1" applyFill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</cellXfs>
  <cellStyles count="2">
    <cellStyle name="Normal" xfId="0" builtinId="0"/>
    <cellStyle name="Normal_Sheet1" xfId="1" xr:uid="{1C611330-4F00-41F5-8AD1-D711FCE858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557D-5DE8-4284-942E-BBD621A60482}">
  <sheetPr>
    <pageSetUpPr fitToPage="1"/>
  </sheetPr>
  <dimension ref="A1:G68"/>
  <sheetViews>
    <sheetView showGridLines="0" tabSelected="1" topLeftCell="A49" zoomScaleNormal="100" workbookViewId="0">
      <selection activeCell="E13" sqref="E13"/>
    </sheetView>
  </sheetViews>
  <sheetFormatPr defaultColWidth="9.109375" defaultRowHeight="13.2" x14ac:dyDescent="0.25"/>
  <cols>
    <col min="1" max="1" width="16.33203125" style="45" customWidth="1"/>
    <col min="2" max="2" width="16" style="45" customWidth="1"/>
    <col min="3" max="3" width="28.88671875" style="45" customWidth="1"/>
    <col min="4" max="4" width="9.109375" style="51"/>
    <col min="5" max="5" width="12.33203125" style="51" customWidth="1"/>
    <col min="6" max="16384" width="9.109375" style="45"/>
  </cols>
  <sheetData>
    <row r="1" spans="1:5" ht="13.8" thickBot="1" x14ac:dyDescent="0.3">
      <c r="C1" s="89"/>
      <c r="D1" s="89"/>
      <c r="E1" s="89"/>
    </row>
    <row r="2" spans="1:5" ht="25.2" thickTop="1" x14ac:dyDescent="0.4">
      <c r="A2" s="90" t="s">
        <v>158</v>
      </c>
      <c r="B2" s="91"/>
      <c r="C2" s="46"/>
      <c r="D2" s="61"/>
      <c r="E2" s="46"/>
    </row>
    <row r="3" spans="1:5" ht="13.5" customHeight="1" x14ac:dyDescent="0.4">
      <c r="A3" s="48"/>
      <c r="B3" s="49"/>
      <c r="C3" s="46"/>
      <c r="D3" s="61"/>
      <c r="E3" s="46"/>
    </row>
    <row r="4" spans="1:5" ht="15.6" x14ac:dyDescent="0.3">
      <c r="A4" s="50" t="s">
        <v>14</v>
      </c>
      <c r="B4" s="56" t="s">
        <v>162</v>
      </c>
      <c r="C4" s="54"/>
      <c r="D4" s="45"/>
      <c r="E4" s="46"/>
    </row>
    <row r="5" spans="1:5" ht="15.6" x14ac:dyDescent="0.3">
      <c r="A5" s="50"/>
      <c r="B5" s="92"/>
      <c r="C5" s="93"/>
      <c r="D5" s="45"/>
      <c r="E5" s="46"/>
    </row>
    <row r="6" spans="1:5" ht="15.6" x14ac:dyDescent="0.3">
      <c r="A6" s="50" t="s">
        <v>137</v>
      </c>
      <c r="B6" s="56" t="s">
        <v>163</v>
      </c>
      <c r="C6" s="54"/>
      <c r="D6" s="45"/>
      <c r="E6" s="46"/>
    </row>
    <row r="7" spans="1:5" ht="15.6" x14ac:dyDescent="0.3">
      <c r="A7" s="50"/>
      <c r="B7" s="92"/>
      <c r="C7" s="94"/>
      <c r="D7" s="45"/>
      <c r="E7" s="49"/>
    </row>
    <row r="8" spans="1:5" ht="15.6" x14ac:dyDescent="0.3">
      <c r="A8" s="50" t="s">
        <v>15</v>
      </c>
      <c r="B8" s="55" t="s">
        <v>164</v>
      </c>
      <c r="C8" s="54"/>
      <c r="D8" s="45"/>
      <c r="E8" s="49"/>
    </row>
    <row r="9" spans="1:5" ht="16.2" thickBot="1" x14ac:dyDescent="0.35">
      <c r="A9" s="95"/>
      <c r="B9" s="95"/>
      <c r="C9" s="95"/>
      <c r="D9" s="89"/>
      <c r="E9" s="96"/>
    </row>
    <row r="10" spans="1:5" ht="13.8" thickTop="1" x14ac:dyDescent="0.25">
      <c r="A10" s="49"/>
      <c r="B10" s="49"/>
      <c r="C10" s="49"/>
      <c r="D10" s="61"/>
      <c r="E10" s="49"/>
    </row>
    <row r="11" spans="1:5" ht="13.8" thickBot="1" x14ac:dyDescent="0.3">
      <c r="A11" s="51"/>
      <c r="B11" s="51"/>
      <c r="C11" s="3"/>
      <c r="D11" s="1"/>
      <c r="E11" s="4"/>
    </row>
    <row r="12" spans="1:5" ht="35.25" customHeight="1" thickBot="1" x14ac:dyDescent="0.35">
      <c r="A12" s="2"/>
      <c r="B12" s="2"/>
      <c r="C12" s="3"/>
      <c r="D12" s="1"/>
      <c r="E12" s="63" t="s">
        <v>195</v>
      </c>
    </row>
    <row r="13" spans="1:5" ht="15.6" x14ac:dyDescent="0.3">
      <c r="A13" s="2"/>
      <c r="B13" s="2"/>
      <c r="C13" s="3"/>
      <c r="D13" s="1"/>
      <c r="E13" s="12"/>
    </row>
    <row r="14" spans="1:5" ht="15.6" x14ac:dyDescent="0.3">
      <c r="A14" s="2"/>
      <c r="B14" s="5"/>
      <c r="C14" s="3"/>
      <c r="D14" s="1"/>
      <c r="E14" s="12"/>
    </row>
    <row r="15" spans="1:5" ht="15.6" x14ac:dyDescent="0.3">
      <c r="A15" s="114" t="s">
        <v>17</v>
      </c>
      <c r="B15" s="114"/>
      <c r="C15" s="3"/>
      <c r="D15" s="1"/>
      <c r="E15" s="4"/>
    </row>
    <row r="16" spans="1:5" ht="15" customHeight="1" x14ac:dyDescent="0.25">
      <c r="A16" s="1"/>
      <c r="B16" s="5">
        <v>3095</v>
      </c>
      <c r="C16" s="5" t="s">
        <v>0</v>
      </c>
      <c r="D16" s="1"/>
      <c r="E16" s="10">
        <f>'ANNUAL BUDGET'!D21</f>
        <v>0</v>
      </c>
    </row>
    <row r="17" spans="1:5" ht="15" customHeight="1" x14ac:dyDescent="0.25">
      <c r="A17" s="1"/>
      <c r="B17" s="5">
        <v>3195</v>
      </c>
      <c r="C17" s="5" t="s">
        <v>13</v>
      </c>
      <c r="D17" s="1"/>
      <c r="E17" s="10">
        <f>'ANNUAL BUDGET'!D29</f>
        <v>0</v>
      </c>
    </row>
    <row r="18" spans="1:5" ht="15" customHeight="1" x14ac:dyDescent="0.25">
      <c r="A18" s="1"/>
      <c r="B18" s="5">
        <v>3295</v>
      </c>
      <c r="C18" s="5" t="s">
        <v>1</v>
      </c>
      <c r="D18" s="1"/>
      <c r="E18" s="10">
        <f>'ANNUAL BUDGET'!D42</f>
        <v>0</v>
      </c>
    </row>
    <row r="19" spans="1:5" ht="15" customHeight="1" x14ac:dyDescent="0.25">
      <c r="A19" s="1"/>
      <c r="B19" s="5">
        <v>3495</v>
      </c>
      <c r="C19" s="5" t="s">
        <v>2</v>
      </c>
      <c r="D19" s="1"/>
      <c r="E19" s="10">
        <f>'ANNUAL BUDGET'!D60</f>
        <v>0</v>
      </c>
    </row>
    <row r="20" spans="1:5" ht="15" customHeight="1" x14ac:dyDescent="0.25">
      <c r="A20" s="1"/>
      <c r="B20" s="1"/>
      <c r="C20" s="1"/>
      <c r="D20" s="1"/>
      <c r="E20" s="7"/>
    </row>
    <row r="21" spans="1:5" ht="15" customHeight="1" thickBot="1" x14ac:dyDescent="0.3">
      <c r="A21" s="1"/>
      <c r="B21" s="1"/>
      <c r="C21" s="8" t="s">
        <v>192</v>
      </c>
      <c r="D21" s="1"/>
      <c r="E21" s="11">
        <f>SUM(E16:E20)</f>
        <v>0</v>
      </c>
    </row>
    <row r="22" spans="1:5" ht="15" customHeight="1" thickTop="1" x14ac:dyDescent="0.25">
      <c r="A22" s="1"/>
      <c r="B22" s="1"/>
      <c r="C22" s="1"/>
      <c r="D22" s="1"/>
      <c r="E22" s="7"/>
    </row>
    <row r="23" spans="1:5" ht="15" customHeight="1" x14ac:dyDescent="0.3">
      <c r="A23" s="114" t="s">
        <v>18</v>
      </c>
      <c r="B23" s="114"/>
      <c r="C23" s="3"/>
      <c r="D23" s="1"/>
      <c r="E23" s="7"/>
    </row>
    <row r="24" spans="1:5" ht="15" customHeight="1" x14ac:dyDescent="0.25">
      <c r="A24" s="1"/>
      <c r="B24" s="5">
        <v>4095</v>
      </c>
      <c r="C24" s="5" t="s">
        <v>4</v>
      </c>
      <c r="D24" s="1"/>
      <c r="E24" s="10">
        <f>+'ANNUAL BUDGET'!D93</f>
        <v>0</v>
      </c>
    </row>
    <row r="25" spans="1:5" ht="15" customHeight="1" x14ac:dyDescent="0.25">
      <c r="A25" s="1"/>
      <c r="B25" s="5">
        <v>4179</v>
      </c>
      <c r="C25" s="5" t="s">
        <v>5</v>
      </c>
      <c r="D25" s="1"/>
      <c r="E25" s="9">
        <f>+'ANNUAL BUDGET'!D114</f>
        <v>0</v>
      </c>
    </row>
    <row r="26" spans="1:5" ht="15" customHeight="1" x14ac:dyDescent="0.25">
      <c r="A26" s="1"/>
      <c r="B26" s="5">
        <v>4199</v>
      </c>
      <c r="C26" s="5" t="s">
        <v>13</v>
      </c>
      <c r="D26" s="1"/>
      <c r="E26" s="9">
        <f>+'ANNUAL BUDGET'!D121</f>
        <v>0</v>
      </c>
    </row>
    <row r="27" spans="1:5" ht="15" customHeight="1" x14ac:dyDescent="0.25">
      <c r="A27" s="1"/>
      <c r="B27" s="5">
        <v>4285</v>
      </c>
      <c r="C27" s="5" t="s">
        <v>1</v>
      </c>
      <c r="D27" s="1"/>
      <c r="E27" s="9">
        <f>+'ANNUAL BUDGET'!D135</f>
        <v>0</v>
      </c>
    </row>
    <row r="28" spans="1:5" ht="15" customHeight="1" x14ac:dyDescent="0.25">
      <c r="A28" s="1"/>
      <c r="B28" s="5">
        <v>4295</v>
      </c>
      <c r="C28" s="5" t="s">
        <v>6</v>
      </c>
      <c r="D28" s="1"/>
      <c r="E28" s="9">
        <f>+'ANNUAL BUDGET'!D141</f>
        <v>0</v>
      </c>
    </row>
    <row r="29" spans="1:5" ht="15" customHeight="1" x14ac:dyDescent="0.25">
      <c r="A29" s="1"/>
      <c r="B29" s="5">
        <v>4395</v>
      </c>
      <c r="C29" s="5" t="s">
        <v>7</v>
      </c>
      <c r="D29" s="1"/>
      <c r="E29" s="9">
        <f>+'ANNUAL BUDGET'!D159</f>
        <v>0</v>
      </c>
    </row>
    <row r="30" spans="1:5" ht="15" customHeight="1" x14ac:dyDescent="0.25">
      <c r="A30" s="1"/>
      <c r="B30" s="5">
        <v>4495</v>
      </c>
      <c r="C30" s="5" t="s">
        <v>8</v>
      </c>
      <c r="D30" s="1"/>
      <c r="E30" s="9">
        <f>+'ANNUAL BUDGET'!D173</f>
        <v>0</v>
      </c>
    </row>
    <row r="31" spans="1:5" ht="15" customHeight="1" x14ac:dyDescent="0.25">
      <c r="A31" s="1"/>
      <c r="B31" s="5">
        <v>4595</v>
      </c>
      <c r="C31" s="5" t="s">
        <v>9</v>
      </c>
      <c r="D31" s="1"/>
      <c r="E31" s="9">
        <f>+'ANNUAL BUDGET'!D178</f>
        <v>0</v>
      </c>
    </row>
    <row r="32" spans="1:5" ht="15" customHeight="1" x14ac:dyDescent="0.25">
      <c r="A32" s="1"/>
      <c r="B32" s="5">
        <v>4795</v>
      </c>
      <c r="C32" s="5" t="s">
        <v>10</v>
      </c>
      <c r="D32" s="1"/>
      <c r="E32" s="9">
        <f>+'ANNUAL BUDGET'!D195</f>
        <v>0</v>
      </c>
    </row>
    <row r="33" spans="1:7" ht="15" customHeight="1" x14ac:dyDescent="0.25">
      <c r="A33" s="1"/>
      <c r="B33" s="1"/>
      <c r="C33" s="1"/>
      <c r="D33" s="1"/>
      <c r="E33" s="7"/>
    </row>
    <row r="34" spans="1:7" ht="15" customHeight="1" thickBot="1" x14ac:dyDescent="0.3">
      <c r="A34" s="1"/>
      <c r="B34" s="1"/>
      <c r="C34" s="8" t="s">
        <v>193</v>
      </c>
      <c r="D34" s="1"/>
      <c r="E34" s="11">
        <f>SUM(E24:E33)</f>
        <v>0</v>
      </c>
    </row>
    <row r="35" spans="1:7" ht="15" customHeight="1" thickTop="1" x14ac:dyDescent="0.25">
      <c r="A35" s="1"/>
      <c r="B35" s="1"/>
      <c r="C35" s="1"/>
      <c r="D35" s="1"/>
      <c r="E35" s="7"/>
    </row>
    <row r="36" spans="1:7" ht="15" customHeight="1" thickBot="1" x14ac:dyDescent="0.3">
      <c r="A36" s="1"/>
      <c r="B36" s="1"/>
      <c r="C36" s="8" t="s">
        <v>194</v>
      </c>
      <c r="D36" s="1"/>
      <c r="E36" s="11">
        <f>+E21-E34</f>
        <v>0</v>
      </c>
      <c r="G36" s="87"/>
    </row>
    <row r="37" spans="1:7" ht="15" customHeight="1" thickTop="1" x14ac:dyDescent="0.25">
      <c r="A37" s="1"/>
      <c r="B37" s="1"/>
      <c r="C37" s="8"/>
      <c r="D37" s="1"/>
      <c r="E37" s="6"/>
      <c r="G37" s="87"/>
    </row>
    <row r="38" spans="1:7" ht="15" customHeight="1" x14ac:dyDescent="0.25">
      <c r="A38" s="1"/>
      <c r="B38" s="5">
        <v>3795</v>
      </c>
      <c r="C38" s="5" t="s">
        <v>141</v>
      </c>
      <c r="D38" s="1"/>
      <c r="E38" s="10">
        <f>+'ANNUAL BUDGET'!D68</f>
        <v>0</v>
      </c>
      <c r="G38" s="87"/>
    </row>
    <row r="39" spans="1:7" ht="15" customHeight="1" x14ac:dyDescent="0.25">
      <c r="A39" s="1"/>
      <c r="B39" s="5">
        <v>3895</v>
      </c>
      <c r="C39" s="5" t="s">
        <v>3</v>
      </c>
      <c r="D39" s="1"/>
      <c r="E39" s="10">
        <f>'ANNUAL BUDGET'!D75</f>
        <v>0</v>
      </c>
      <c r="G39" s="87"/>
    </row>
    <row r="40" spans="1:7" ht="15" customHeight="1" x14ac:dyDescent="0.25">
      <c r="A40" s="1"/>
      <c r="B40" s="5">
        <v>4855</v>
      </c>
      <c r="C40" s="5" t="s">
        <v>129</v>
      </c>
      <c r="D40" s="1"/>
      <c r="E40" s="9">
        <f>-'ANNUAL BUDGET'!D202</f>
        <v>0</v>
      </c>
      <c r="G40" s="87"/>
    </row>
    <row r="41" spans="1:7" ht="15" customHeight="1" x14ac:dyDescent="0.25">
      <c r="A41" s="1"/>
      <c r="B41" s="5">
        <v>4895</v>
      </c>
      <c r="C41" s="5" t="s">
        <v>130</v>
      </c>
      <c r="D41" s="1"/>
      <c r="E41" s="9">
        <f>-'ANNUAL BUDGET'!D210</f>
        <v>0</v>
      </c>
      <c r="G41" s="87"/>
    </row>
    <row r="42" spans="1:7" ht="15" customHeight="1" x14ac:dyDescent="0.25">
      <c r="A42" s="1"/>
      <c r="B42" s="5"/>
      <c r="C42" s="5"/>
      <c r="D42" s="1"/>
      <c r="E42" s="6"/>
      <c r="G42" s="87"/>
    </row>
    <row r="43" spans="1:7" ht="15" customHeight="1" thickBot="1" x14ac:dyDescent="0.3">
      <c r="A43" s="1"/>
      <c r="B43" s="5"/>
      <c r="C43" s="8" t="s">
        <v>12</v>
      </c>
      <c r="D43" s="1"/>
      <c r="E43" s="11">
        <f>SUM(E36:E42)</f>
        <v>0</v>
      </c>
      <c r="G43" s="87"/>
    </row>
    <row r="44" spans="1:7" ht="13.8" thickTop="1" x14ac:dyDescent="0.25">
      <c r="A44" s="1"/>
      <c r="B44" s="1"/>
      <c r="C44" s="1"/>
      <c r="D44" s="1"/>
      <c r="E44" s="1"/>
    </row>
    <row r="45" spans="1:7" ht="13.8" thickBot="1" x14ac:dyDescent="0.3">
      <c r="A45" s="1"/>
      <c r="B45" s="1"/>
      <c r="C45" s="1"/>
      <c r="D45" s="1"/>
      <c r="E45" s="1"/>
    </row>
    <row r="46" spans="1:7" ht="13.8" hidden="1" thickBot="1" x14ac:dyDescent="0.3">
      <c r="A46" s="51" t="s">
        <v>138</v>
      </c>
      <c r="B46" s="51"/>
      <c r="C46" s="51"/>
      <c r="E46" s="41" t="e">
        <f>+'ANNUAL BUDGET'!D77-#REF!</f>
        <v>#REF!</v>
      </c>
    </row>
    <row r="47" spans="1:7" ht="13.8" hidden="1" thickBot="1" x14ac:dyDescent="0.3">
      <c r="A47" s="51" t="s">
        <v>136</v>
      </c>
      <c r="B47" s="51"/>
      <c r="C47" s="51"/>
      <c r="E47" s="41" t="e">
        <f>+E36-E46</f>
        <v>#REF!</v>
      </c>
    </row>
    <row r="48" spans="1:7" ht="13.8" hidden="1" thickBot="1" x14ac:dyDescent="0.3">
      <c r="A48" s="51"/>
      <c r="B48" s="51"/>
      <c r="C48" s="51"/>
    </row>
    <row r="49" spans="2:5" ht="13.8" thickBot="1" x14ac:dyDescent="0.3">
      <c r="B49" s="115" t="s">
        <v>151</v>
      </c>
      <c r="C49" s="116"/>
      <c r="D49" s="116"/>
      <c r="E49" s="117"/>
    </row>
    <row r="50" spans="2:5" x14ac:dyDescent="0.25">
      <c r="B50" s="66"/>
      <c r="C50" s="61"/>
      <c r="D50" s="52"/>
      <c r="E50" s="67"/>
    </row>
    <row r="51" spans="2:5" ht="37.5" customHeight="1" x14ac:dyDescent="0.25">
      <c r="B51" s="118" t="s">
        <v>165</v>
      </c>
      <c r="C51" s="119"/>
      <c r="D51" s="119"/>
      <c r="E51" s="120"/>
    </row>
    <row r="52" spans="2:5" x14ac:dyDescent="0.25">
      <c r="B52" s="66"/>
      <c r="C52" s="61"/>
      <c r="D52" s="52"/>
      <c r="E52" s="67"/>
    </row>
    <row r="53" spans="2:5" x14ac:dyDescent="0.25">
      <c r="B53" s="66"/>
      <c r="C53" s="61"/>
      <c r="D53" s="52"/>
      <c r="E53" s="67"/>
    </row>
    <row r="54" spans="2:5" x14ac:dyDescent="0.25">
      <c r="B54" s="68"/>
      <c r="C54" s="59"/>
      <c r="D54" s="60"/>
      <c r="E54" s="69"/>
    </row>
    <row r="55" spans="2:5" x14ac:dyDescent="0.25">
      <c r="B55" s="70" t="s">
        <v>152</v>
      </c>
      <c r="C55" s="61"/>
      <c r="D55" s="52"/>
      <c r="E55" s="82" t="s">
        <v>153</v>
      </c>
    </row>
    <row r="56" spans="2:5" x14ac:dyDescent="0.25">
      <c r="B56" s="66"/>
      <c r="C56" s="61"/>
      <c r="D56" s="52"/>
      <c r="E56" s="67"/>
    </row>
    <row r="57" spans="2:5" x14ac:dyDescent="0.25">
      <c r="B57" s="66"/>
      <c r="C57" s="61"/>
      <c r="D57" s="52"/>
      <c r="E57" s="67"/>
    </row>
    <row r="58" spans="2:5" x14ac:dyDescent="0.25">
      <c r="B58" s="68"/>
      <c r="C58" s="59"/>
      <c r="D58" s="60"/>
      <c r="E58" s="69"/>
    </row>
    <row r="59" spans="2:5" x14ac:dyDescent="0.25">
      <c r="B59" s="70" t="s">
        <v>154</v>
      </c>
      <c r="C59" s="61"/>
      <c r="D59" s="52"/>
      <c r="E59" s="82" t="s">
        <v>153</v>
      </c>
    </row>
    <row r="60" spans="2:5" x14ac:dyDescent="0.25">
      <c r="B60" s="66"/>
      <c r="C60" s="61"/>
      <c r="D60" s="52"/>
      <c r="E60" s="67"/>
    </row>
    <row r="61" spans="2:5" x14ac:dyDescent="0.25">
      <c r="B61" s="66"/>
      <c r="C61" s="61"/>
      <c r="D61" s="52"/>
      <c r="E61" s="67"/>
    </row>
    <row r="62" spans="2:5" x14ac:dyDescent="0.25">
      <c r="B62" s="68"/>
      <c r="C62" s="59"/>
      <c r="D62" s="60"/>
      <c r="E62" s="69"/>
    </row>
    <row r="63" spans="2:5" x14ac:dyDescent="0.25">
      <c r="B63" s="70" t="s">
        <v>154</v>
      </c>
      <c r="C63" s="61"/>
      <c r="D63" s="52"/>
      <c r="E63" s="82" t="s">
        <v>153</v>
      </c>
    </row>
    <row r="64" spans="2:5" x14ac:dyDescent="0.25">
      <c r="B64" s="66"/>
      <c r="C64" s="61"/>
      <c r="D64" s="52"/>
      <c r="E64" s="67"/>
    </row>
    <row r="65" spans="2:5" x14ac:dyDescent="0.25">
      <c r="B65" s="66"/>
      <c r="C65" s="61"/>
      <c r="D65" s="52"/>
      <c r="E65" s="67"/>
    </row>
    <row r="66" spans="2:5" x14ac:dyDescent="0.25">
      <c r="B66" s="68"/>
      <c r="C66" s="59"/>
      <c r="D66" s="60"/>
      <c r="E66" s="69"/>
    </row>
    <row r="67" spans="2:5" x14ac:dyDescent="0.25">
      <c r="B67" s="70" t="s">
        <v>155</v>
      </c>
      <c r="C67" s="61"/>
      <c r="D67" s="52"/>
      <c r="E67" s="82" t="s">
        <v>153</v>
      </c>
    </row>
    <row r="68" spans="2:5" ht="13.8" thickBot="1" x14ac:dyDescent="0.3">
      <c r="B68" s="71"/>
      <c r="C68" s="72"/>
      <c r="D68" s="73"/>
      <c r="E68" s="74"/>
    </row>
  </sheetData>
  <sheetProtection password="CC6C" sheet="1"/>
  <mergeCells count="4">
    <mergeCell ref="A23:B23"/>
    <mergeCell ref="A15:B15"/>
    <mergeCell ref="B49:E49"/>
    <mergeCell ref="B51:E51"/>
  </mergeCells>
  <phoneticPr fontId="0" type="noConversion"/>
  <pageMargins left="0.75" right="0.75" top="0.75" bottom="0.5" header="0.5" footer="0.5"/>
  <pageSetup scale="7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0196-6826-4181-9956-BAE4B787DDE7}">
  <sheetPr>
    <tabColor indexed="32"/>
  </sheetPr>
  <dimension ref="A1:D214"/>
  <sheetViews>
    <sheetView showGridLines="0" zoomScaleNormal="100" workbookViewId="0">
      <selection activeCell="D212" sqref="D212"/>
    </sheetView>
  </sheetViews>
  <sheetFormatPr defaultColWidth="8.109375" defaultRowHeight="13.2" x14ac:dyDescent="0.25"/>
  <cols>
    <col min="1" max="1" width="16.33203125" style="17" customWidth="1"/>
    <col min="2" max="2" width="38.109375" style="17" customWidth="1"/>
    <col min="3" max="3" width="8.109375" style="17" customWidth="1"/>
    <col min="4" max="4" width="21.44140625" style="44" customWidth="1"/>
    <col min="5" max="16384" width="8.109375" style="44"/>
  </cols>
  <sheetData>
    <row r="1" spans="1:4" s="100" customFormat="1" ht="25.2" thickTop="1" x14ac:dyDescent="0.4">
      <c r="A1" s="97" t="s">
        <v>166</v>
      </c>
      <c r="B1" s="98"/>
      <c r="C1" s="99"/>
      <c r="D1" s="99"/>
    </row>
    <row r="2" spans="1:4" s="100" customFormat="1" ht="16.5" customHeight="1" x14ac:dyDescent="0.4">
      <c r="A2" s="101"/>
      <c r="B2" s="102"/>
      <c r="C2" s="103"/>
      <c r="D2" s="104"/>
    </row>
    <row r="3" spans="1:4" s="100" customFormat="1" ht="15.6" x14ac:dyDescent="0.3">
      <c r="A3" s="50" t="s">
        <v>14</v>
      </c>
      <c r="B3" s="121" t="str">
        <f>+'PARISH SUMMARY'!B4:C4</f>
        <v>Enter Parish Name</v>
      </c>
      <c r="C3" s="121"/>
      <c r="D3" s="104"/>
    </row>
    <row r="4" spans="1:4" s="100" customFormat="1" ht="15.6" x14ac:dyDescent="0.3">
      <c r="A4" s="50"/>
      <c r="B4" s="105"/>
      <c r="C4" s="106"/>
      <c r="D4" s="104"/>
    </row>
    <row r="5" spans="1:4" s="100" customFormat="1" ht="15.6" x14ac:dyDescent="0.3">
      <c r="A5" s="50" t="s">
        <v>137</v>
      </c>
      <c r="B5" s="121" t="str">
        <f>+'PARISH SUMMARY'!B6:C6</f>
        <v>Enter Parish Number</v>
      </c>
      <c r="C5" s="121"/>
      <c r="D5" s="104"/>
    </row>
    <row r="6" spans="1:4" s="100" customFormat="1" ht="15.6" x14ac:dyDescent="0.3">
      <c r="A6" s="50"/>
      <c r="B6" s="105"/>
      <c r="C6" s="105"/>
      <c r="D6" s="104"/>
    </row>
    <row r="7" spans="1:4" s="100" customFormat="1" ht="15.6" x14ac:dyDescent="0.3">
      <c r="A7" s="50" t="s">
        <v>15</v>
      </c>
      <c r="B7" s="121" t="str">
        <f>+'PARISH SUMMARY'!B8:C8</f>
        <v>Enter Parish Location</v>
      </c>
      <c r="C7" s="121"/>
      <c r="D7" s="104"/>
    </row>
    <row r="8" spans="1:4" s="100" customFormat="1" ht="15.6" x14ac:dyDescent="0.3">
      <c r="A8" s="50"/>
      <c r="B8" s="49"/>
      <c r="C8" s="49"/>
      <c r="D8" s="104"/>
    </row>
    <row r="9" spans="1:4" s="16" customFormat="1" ht="16.2" thickBot="1" x14ac:dyDescent="0.35">
      <c r="A9" s="21"/>
      <c r="B9" s="15"/>
      <c r="C9" s="22"/>
      <c r="D9" s="62"/>
    </row>
    <row r="10" spans="1:4" s="15" customFormat="1" ht="13.8" thickBot="1" x14ac:dyDescent="0.3">
      <c r="A10" s="23"/>
      <c r="B10" s="23"/>
      <c r="C10" s="23"/>
      <c r="D10" s="63" t="str">
        <f>'PARISH SUMMARY'!E12</f>
        <v>Annual Budget 2027</v>
      </c>
    </row>
    <row r="11" spans="1:4" s="15" customFormat="1" ht="13.8" thickTop="1" x14ac:dyDescent="0.25">
      <c r="A11" s="16"/>
      <c r="B11" s="16"/>
      <c r="C11" s="16"/>
      <c r="D11" s="88"/>
    </row>
    <row r="12" spans="1:4" s="15" customFormat="1" x14ac:dyDescent="0.25">
      <c r="A12" s="64" t="s">
        <v>17</v>
      </c>
      <c r="B12" s="16"/>
      <c r="C12" s="16"/>
      <c r="D12" s="16"/>
    </row>
    <row r="13" spans="1:4" s="15" customFormat="1" x14ac:dyDescent="0.25">
      <c r="A13" s="24"/>
      <c r="B13" s="24"/>
    </row>
    <row r="14" spans="1:4" ht="14.1" customHeight="1" x14ac:dyDescent="0.25">
      <c r="A14" s="107">
        <v>3010</v>
      </c>
      <c r="B14" s="107" t="s">
        <v>19</v>
      </c>
      <c r="C14" s="108"/>
      <c r="D14" s="113"/>
    </row>
    <row r="15" spans="1:4" ht="14.1" customHeight="1" x14ac:dyDescent="0.25">
      <c r="A15" s="107">
        <v>3020</v>
      </c>
      <c r="B15" s="107" t="s">
        <v>20</v>
      </c>
      <c r="C15" s="44"/>
      <c r="D15" s="26"/>
    </row>
    <row r="16" spans="1:4" ht="14.1" customHeight="1" x14ac:dyDescent="0.25">
      <c r="A16" s="107">
        <v>3030</v>
      </c>
      <c r="B16" s="107" t="s">
        <v>21</v>
      </c>
      <c r="C16" s="108"/>
      <c r="D16" s="26"/>
    </row>
    <row r="17" spans="1:4" ht="14.1" customHeight="1" x14ac:dyDescent="0.25">
      <c r="A17" s="107">
        <v>3040</v>
      </c>
      <c r="B17" s="107" t="s">
        <v>22</v>
      </c>
      <c r="C17" s="108"/>
      <c r="D17" s="26"/>
    </row>
    <row r="18" spans="1:4" ht="14.1" customHeight="1" x14ac:dyDescent="0.25">
      <c r="A18" s="107">
        <v>3050</v>
      </c>
      <c r="B18" s="107" t="s">
        <v>23</v>
      </c>
      <c r="C18" s="108"/>
      <c r="D18" s="26"/>
    </row>
    <row r="19" spans="1:4" ht="14.1" customHeight="1" x14ac:dyDescent="0.25">
      <c r="A19" s="107">
        <v>3070</v>
      </c>
      <c r="B19" s="107" t="s">
        <v>24</v>
      </c>
      <c r="C19" s="108"/>
      <c r="D19" s="26"/>
    </row>
    <row r="20" spans="1:4" ht="14.1" customHeight="1" x14ac:dyDescent="0.25">
      <c r="A20" s="14"/>
      <c r="B20" s="14"/>
      <c r="D20" s="30"/>
    </row>
    <row r="21" spans="1:4" s="17" customFormat="1" ht="14.1" customHeight="1" thickBot="1" x14ac:dyDescent="0.3">
      <c r="A21" s="32">
        <v>3095</v>
      </c>
      <c r="B21" s="32" t="s">
        <v>0</v>
      </c>
      <c r="D21" s="27">
        <f>SUM(D14:D19)</f>
        <v>0</v>
      </c>
    </row>
    <row r="22" spans="1:4" ht="14.1" customHeight="1" thickTop="1" x14ac:dyDescent="0.25">
      <c r="A22" s="14"/>
      <c r="B22" s="33"/>
      <c r="D22" s="45"/>
    </row>
    <row r="23" spans="1:4" ht="14.1" customHeight="1" x14ac:dyDescent="0.25">
      <c r="A23" s="107">
        <v>3110</v>
      </c>
      <c r="B23" s="107" t="s">
        <v>25</v>
      </c>
      <c r="C23" s="103"/>
      <c r="D23" s="26"/>
    </row>
    <row r="24" spans="1:4" x14ac:dyDescent="0.25">
      <c r="A24" s="107">
        <v>3120</v>
      </c>
      <c r="B24" s="107" t="s">
        <v>26</v>
      </c>
      <c r="C24" s="44"/>
      <c r="D24" s="26"/>
    </row>
    <row r="25" spans="1:4" x14ac:dyDescent="0.25">
      <c r="A25" s="107">
        <v>3130</v>
      </c>
      <c r="B25" s="107" t="s">
        <v>27</v>
      </c>
      <c r="C25" s="44"/>
      <c r="D25" s="26"/>
    </row>
    <row r="26" spans="1:4" x14ac:dyDescent="0.25">
      <c r="A26" s="107">
        <v>3140</v>
      </c>
      <c r="B26" s="107" t="s">
        <v>182</v>
      </c>
      <c r="C26" s="44"/>
      <c r="D26" s="26"/>
    </row>
    <row r="27" spans="1:4" x14ac:dyDescent="0.25">
      <c r="A27" s="107">
        <v>3150</v>
      </c>
      <c r="B27" s="107" t="s">
        <v>29</v>
      </c>
      <c r="C27" s="44"/>
      <c r="D27" s="26"/>
    </row>
    <row r="28" spans="1:4" x14ac:dyDescent="0.25">
      <c r="A28" s="109"/>
      <c r="B28" s="109"/>
      <c r="C28" s="44"/>
    </row>
    <row r="29" spans="1:4" s="17" customFormat="1" ht="13.8" thickBot="1" x14ac:dyDescent="0.3">
      <c r="A29" s="32">
        <v>3195</v>
      </c>
      <c r="B29" s="32" t="s">
        <v>56</v>
      </c>
      <c r="D29" s="27">
        <f>SUM(D23:D27)</f>
        <v>0</v>
      </c>
    </row>
    <row r="30" spans="1:4" ht="13.8" thickTop="1" x14ac:dyDescent="0.25">
      <c r="A30" s="14"/>
      <c r="B30" s="14"/>
    </row>
    <row r="31" spans="1:4" x14ac:dyDescent="0.25">
      <c r="A31" s="107">
        <v>3210</v>
      </c>
      <c r="B31" s="107" t="s">
        <v>30</v>
      </c>
      <c r="C31" s="44"/>
      <c r="D31" s="26"/>
    </row>
    <row r="32" spans="1:4" x14ac:dyDescent="0.25">
      <c r="A32" s="107">
        <v>3220</v>
      </c>
      <c r="B32" s="107" t="s">
        <v>31</v>
      </c>
      <c r="C32" s="44"/>
      <c r="D32" s="26"/>
    </row>
    <row r="33" spans="1:4" x14ac:dyDescent="0.25">
      <c r="A33" s="107">
        <v>3230</v>
      </c>
      <c r="B33" s="107" t="s">
        <v>32</v>
      </c>
      <c r="C33" s="44"/>
      <c r="D33" s="26"/>
    </row>
    <row r="34" spans="1:4" x14ac:dyDescent="0.25">
      <c r="A34" s="107">
        <v>3240</v>
      </c>
      <c r="B34" s="107" t="s">
        <v>33</v>
      </c>
      <c r="C34" s="44"/>
      <c r="D34" s="26"/>
    </row>
    <row r="35" spans="1:4" x14ac:dyDescent="0.25">
      <c r="A35" s="107">
        <v>3245</v>
      </c>
      <c r="B35" s="107" t="s">
        <v>167</v>
      </c>
      <c r="C35" s="44"/>
      <c r="D35" s="26"/>
    </row>
    <row r="36" spans="1:4" x14ac:dyDescent="0.25">
      <c r="A36" s="107">
        <v>3246</v>
      </c>
      <c r="B36" s="107" t="s">
        <v>168</v>
      </c>
      <c r="C36" s="44"/>
      <c r="D36" s="26"/>
    </row>
    <row r="37" spans="1:4" x14ac:dyDescent="0.25">
      <c r="A37" s="107">
        <v>3248</v>
      </c>
      <c r="B37" s="107" t="s">
        <v>169</v>
      </c>
      <c r="C37" s="44"/>
      <c r="D37" s="26"/>
    </row>
    <row r="38" spans="1:4" x14ac:dyDescent="0.25">
      <c r="A38" s="107">
        <v>3250</v>
      </c>
      <c r="B38" s="107" t="s">
        <v>34</v>
      </c>
      <c r="C38" s="44"/>
      <c r="D38" s="26"/>
    </row>
    <row r="39" spans="1:4" x14ac:dyDescent="0.25">
      <c r="A39" s="107">
        <v>3260</v>
      </c>
      <c r="B39" s="107" t="s">
        <v>35</v>
      </c>
      <c r="C39" s="44"/>
      <c r="D39" s="26"/>
    </row>
    <row r="40" spans="1:4" x14ac:dyDescent="0.25">
      <c r="A40" s="107">
        <v>3280</v>
      </c>
      <c r="B40" s="107" t="s">
        <v>36</v>
      </c>
      <c r="C40" s="44"/>
      <c r="D40" s="26"/>
    </row>
    <row r="41" spans="1:4" x14ac:dyDescent="0.25">
      <c r="A41" s="14"/>
      <c r="B41" s="14"/>
    </row>
    <row r="42" spans="1:4" s="17" customFormat="1" ht="13.8" thickBot="1" x14ac:dyDescent="0.3">
      <c r="A42" s="32">
        <v>3295</v>
      </c>
      <c r="B42" s="32" t="s">
        <v>1</v>
      </c>
      <c r="D42" s="27">
        <f>SUM(D31:D40)</f>
        <v>0</v>
      </c>
    </row>
    <row r="43" spans="1:4" ht="13.8" thickTop="1" x14ac:dyDescent="0.25">
      <c r="A43" s="14"/>
      <c r="B43" s="14"/>
    </row>
    <row r="44" spans="1:4" x14ac:dyDescent="0.25">
      <c r="A44" s="107">
        <v>3405</v>
      </c>
      <c r="B44" s="107" t="s">
        <v>37</v>
      </c>
      <c r="C44" s="44"/>
      <c r="D44" s="26"/>
    </row>
    <row r="45" spans="1:4" x14ac:dyDescent="0.25">
      <c r="A45" s="107">
        <v>3410</v>
      </c>
      <c r="B45" s="107" t="s">
        <v>38</v>
      </c>
      <c r="C45" s="44"/>
      <c r="D45" s="26"/>
    </row>
    <row r="46" spans="1:4" x14ac:dyDescent="0.25">
      <c r="A46" s="107">
        <v>3415</v>
      </c>
      <c r="B46" s="107" t="s">
        <v>39</v>
      </c>
      <c r="C46" s="44"/>
      <c r="D46" s="26"/>
    </row>
    <row r="47" spans="1:4" x14ac:dyDescent="0.25">
      <c r="A47" s="107">
        <v>3420</v>
      </c>
      <c r="B47" s="107" t="s">
        <v>40</v>
      </c>
      <c r="C47" s="44"/>
      <c r="D47" s="26"/>
    </row>
    <row r="48" spans="1:4" x14ac:dyDescent="0.25">
      <c r="A48" s="107">
        <v>3430</v>
      </c>
      <c r="B48" s="107" t="s">
        <v>42</v>
      </c>
      <c r="C48" s="44"/>
      <c r="D48" s="26"/>
    </row>
    <row r="49" spans="1:4" x14ac:dyDescent="0.25">
      <c r="A49" s="107">
        <v>3435</v>
      </c>
      <c r="B49" s="107" t="s">
        <v>43</v>
      </c>
      <c r="C49" s="44"/>
      <c r="D49" s="26"/>
    </row>
    <row r="50" spans="1:4" x14ac:dyDescent="0.25">
      <c r="A50" s="107">
        <v>3450</v>
      </c>
      <c r="B50" s="107" t="s">
        <v>44</v>
      </c>
      <c r="C50" s="44"/>
      <c r="D50" s="26"/>
    </row>
    <row r="51" spans="1:4" x14ac:dyDescent="0.25">
      <c r="A51" s="107">
        <v>3453</v>
      </c>
      <c r="B51" s="107" t="s">
        <v>45</v>
      </c>
      <c r="C51" s="44"/>
      <c r="D51" s="26"/>
    </row>
    <row r="52" spans="1:4" x14ac:dyDescent="0.25">
      <c r="A52" s="107">
        <v>3455</v>
      </c>
      <c r="B52" s="107" t="s">
        <v>190</v>
      </c>
      <c r="C52" s="44"/>
      <c r="D52" s="26"/>
    </row>
    <row r="53" spans="1:4" x14ac:dyDescent="0.25">
      <c r="A53" s="107">
        <v>3457</v>
      </c>
      <c r="B53" s="107" t="s">
        <v>46</v>
      </c>
      <c r="C53" s="44"/>
      <c r="D53" s="26"/>
    </row>
    <row r="54" spans="1:4" x14ac:dyDescent="0.25">
      <c r="A54" s="107">
        <v>3460</v>
      </c>
      <c r="B54" s="107" t="s">
        <v>132</v>
      </c>
      <c r="C54" s="44"/>
      <c r="D54" s="26"/>
    </row>
    <row r="55" spans="1:4" x14ac:dyDescent="0.25">
      <c r="A55" s="107">
        <v>3465</v>
      </c>
      <c r="B55" s="107" t="s">
        <v>47</v>
      </c>
      <c r="C55" s="44"/>
      <c r="D55" s="26"/>
    </row>
    <row r="56" spans="1:4" x14ac:dyDescent="0.25">
      <c r="A56" s="107">
        <v>3468</v>
      </c>
      <c r="B56" s="107" t="s">
        <v>48</v>
      </c>
      <c r="C56" s="44"/>
      <c r="D56" s="26"/>
    </row>
    <row r="57" spans="1:4" x14ac:dyDescent="0.25">
      <c r="A57" s="107">
        <v>3469</v>
      </c>
      <c r="B57" s="107" t="s">
        <v>170</v>
      </c>
      <c r="C57" s="44"/>
      <c r="D57" s="26"/>
    </row>
    <row r="58" spans="1:4" x14ac:dyDescent="0.25">
      <c r="A58" s="107">
        <v>3470</v>
      </c>
      <c r="B58" s="107" t="s">
        <v>49</v>
      </c>
      <c r="C58" s="44"/>
      <c r="D58" s="26"/>
    </row>
    <row r="59" spans="1:4" x14ac:dyDescent="0.25">
      <c r="A59" s="14"/>
      <c r="B59" s="14"/>
    </row>
    <row r="60" spans="1:4" s="17" customFormat="1" ht="13.8" thickBot="1" x14ac:dyDescent="0.3">
      <c r="A60" s="32">
        <v>3495</v>
      </c>
      <c r="B60" s="32" t="s">
        <v>2</v>
      </c>
      <c r="D60" s="27">
        <f>SUM(D44:D58)</f>
        <v>0</v>
      </c>
    </row>
    <row r="61" spans="1:4" ht="13.8" thickTop="1" x14ac:dyDescent="0.25">
      <c r="A61" s="14"/>
      <c r="B61" s="14"/>
    </row>
    <row r="62" spans="1:4" x14ac:dyDescent="0.25">
      <c r="A62" s="107">
        <v>3770</v>
      </c>
      <c r="B62" s="107" t="s">
        <v>187</v>
      </c>
      <c r="C62" s="44"/>
      <c r="D62" s="26"/>
    </row>
    <row r="63" spans="1:4" x14ac:dyDescent="0.25">
      <c r="A63" s="107">
        <v>3775</v>
      </c>
      <c r="B63" s="107" t="s">
        <v>183</v>
      </c>
      <c r="C63" s="44"/>
      <c r="D63" s="26"/>
    </row>
    <row r="64" spans="1:4" x14ac:dyDescent="0.25">
      <c r="A64" s="107">
        <v>3780</v>
      </c>
      <c r="B64" s="107" t="s">
        <v>184</v>
      </c>
      <c r="C64" s="44"/>
      <c r="D64" s="26"/>
    </row>
    <row r="65" spans="1:4" x14ac:dyDescent="0.25">
      <c r="A65" s="107">
        <v>3785</v>
      </c>
      <c r="B65" s="107" t="s">
        <v>185</v>
      </c>
      <c r="C65" s="44"/>
      <c r="D65" s="26"/>
    </row>
    <row r="66" spans="1:4" x14ac:dyDescent="0.25">
      <c r="A66" s="107">
        <v>3790</v>
      </c>
      <c r="B66" s="107" t="s">
        <v>186</v>
      </c>
      <c r="C66" s="44"/>
      <c r="D66" s="26"/>
    </row>
    <row r="67" spans="1:4" x14ac:dyDescent="0.25">
      <c r="A67" s="14"/>
      <c r="B67" s="14"/>
    </row>
    <row r="68" spans="1:4" s="17" customFormat="1" ht="13.8" thickBot="1" x14ac:dyDescent="0.3">
      <c r="A68" s="32">
        <v>3795</v>
      </c>
      <c r="B68" s="32" t="s">
        <v>139</v>
      </c>
      <c r="D68" s="27">
        <f>+SUM(D62:D66)</f>
        <v>0</v>
      </c>
    </row>
    <row r="69" spans="1:4" ht="13.8" thickTop="1" x14ac:dyDescent="0.25">
      <c r="A69" s="14"/>
      <c r="B69" s="14"/>
    </row>
    <row r="70" spans="1:4" x14ac:dyDescent="0.25">
      <c r="A70" s="107">
        <v>3810</v>
      </c>
      <c r="B70" s="107" t="s">
        <v>50</v>
      </c>
      <c r="C70" s="44"/>
      <c r="D70" s="26"/>
    </row>
    <row r="71" spans="1:4" x14ac:dyDescent="0.25">
      <c r="A71" s="107">
        <v>3820</v>
      </c>
      <c r="B71" s="107" t="s">
        <v>51</v>
      </c>
      <c r="C71" s="44"/>
      <c r="D71" s="26"/>
    </row>
    <row r="72" spans="1:4" x14ac:dyDescent="0.25">
      <c r="A72" s="107">
        <v>3830</v>
      </c>
      <c r="B72" s="107" t="s">
        <v>52</v>
      </c>
      <c r="C72" s="44"/>
      <c r="D72" s="26"/>
    </row>
    <row r="73" spans="1:4" x14ac:dyDescent="0.25">
      <c r="A73" s="107">
        <v>3840</v>
      </c>
      <c r="B73" s="107" t="s">
        <v>53</v>
      </c>
      <c r="C73" s="44"/>
      <c r="D73" s="26"/>
    </row>
    <row r="74" spans="1:4" x14ac:dyDescent="0.25">
      <c r="A74" s="32"/>
      <c r="B74" s="14"/>
    </row>
    <row r="75" spans="1:4" s="17" customFormat="1" ht="13.8" thickBot="1" x14ac:dyDescent="0.3">
      <c r="A75" s="32">
        <v>3895</v>
      </c>
      <c r="B75" s="32" t="s">
        <v>3</v>
      </c>
      <c r="D75" s="27">
        <f>SUM(D70:D73)</f>
        <v>0</v>
      </c>
    </row>
    <row r="76" spans="1:4" s="17" customFormat="1" ht="13.8" thickTop="1" x14ac:dyDescent="0.25"/>
    <row r="77" spans="1:4" s="17" customFormat="1" ht="13.8" thickBot="1" x14ac:dyDescent="0.3">
      <c r="B77" s="32" t="s">
        <v>11</v>
      </c>
      <c r="D77" s="27">
        <f>D21+D29+D42+D60+D75+D68</f>
        <v>0</v>
      </c>
    </row>
    <row r="78" spans="1:4" s="17" customFormat="1" ht="13.8" thickTop="1" x14ac:dyDescent="0.25">
      <c r="B78" s="32"/>
      <c r="D78" s="81"/>
    </row>
    <row r="79" spans="1:4" s="17" customFormat="1" x14ac:dyDescent="0.25">
      <c r="A79" s="64" t="s">
        <v>161</v>
      </c>
    </row>
    <row r="80" spans="1:4" s="17" customFormat="1" x14ac:dyDescent="0.25"/>
    <row r="81" spans="1:4" s="53" customFormat="1" ht="14.1" customHeight="1" x14ac:dyDescent="0.25">
      <c r="A81" s="107">
        <v>4010</v>
      </c>
      <c r="B81" s="107" t="s">
        <v>57</v>
      </c>
      <c r="C81" s="108"/>
      <c r="D81" s="26"/>
    </row>
    <row r="82" spans="1:4" s="53" customFormat="1" ht="14.1" customHeight="1" x14ac:dyDescent="0.25">
      <c r="A82" s="107">
        <v>4015</v>
      </c>
      <c r="B82" s="107" t="s">
        <v>58</v>
      </c>
      <c r="D82" s="26"/>
    </row>
    <row r="83" spans="1:4" s="53" customFormat="1" ht="14.1" customHeight="1" x14ac:dyDescent="0.25">
      <c r="A83" s="107">
        <v>4020</v>
      </c>
      <c r="B83" s="107" t="s">
        <v>59</v>
      </c>
      <c r="C83" s="108"/>
      <c r="D83" s="26"/>
    </row>
    <row r="84" spans="1:4" s="53" customFormat="1" ht="14.1" customHeight="1" x14ac:dyDescent="0.25">
      <c r="A84" s="107">
        <v>4025</v>
      </c>
      <c r="B84" s="107" t="s">
        <v>60</v>
      </c>
      <c r="C84" s="108"/>
      <c r="D84" s="26"/>
    </row>
    <row r="85" spans="1:4" s="53" customFormat="1" ht="14.1" customHeight="1" x14ac:dyDescent="0.25">
      <c r="A85" s="107">
        <v>4030</v>
      </c>
      <c r="B85" s="107" t="s">
        <v>61</v>
      </c>
      <c r="C85" s="108"/>
      <c r="D85" s="26"/>
    </row>
    <row r="86" spans="1:4" s="53" customFormat="1" ht="14.1" customHeight="1" x14ac:dyDescent="0.25">
      <c r="A86" s="107">
        <v>4035</v>
      </c>
      <c r="B86" s="107" t="s">
        <v>62</v>
      </c>
      <c r="C86" s="108"/>
      <c r="D86" s="26"/>
    </row>
    <row r="87" spans="1:4" s="53" customFormat="1" ht="14.1" customHeight="1" x14ac:dyDescent="0.25">
      <c r="A87" s="107">
        <v>4040</v>
      </c>
      <c r="B87" s="107" t="s">
        <v>30</v>
      </c>
      <c r="D87" s="26"/>
    </row>
    <row r="88" spans="1:4" s="53" customFormat="1" ht="14.1" customHeight="1" x14ac:dyDescent="0.25">
      <c r="A88" s="107">
        <v>4045</v>
      </c>
      <c r="B88" s="107" t="s">
        <v>32</v>
      </c>
      <c r="D88" s="26"/>
    </row>
    <row r="89" spans="1:4" s="53" customFormat="1" ht="14.1" customHeight="1" x14ac:dyDescent="0.25">
      <c r="A89" s="107">
        <v>4050</v>
      </c>
      <c r="B89" s="107" t="s">
        <v>63</v>
      </c>
      <c r="D89" s="26"/>
    </row>
    <row r="90" spans="1:4" s="53" customFormat="1" ht="14.1" customHeight="1" x14ac:dyDescent="0.25">
      <c r="A90" s="107">
        <v>4052</v>
      </c>
      <c r="B90" s="107" t="s">
        <v>171</v>
      </c>
      <c r="D90" s="26"/>
    </row>
    <row r="91" spans="1:4" s="53" customFormat="1" ht="14.1" customHeight="1" x14ac:dyDescent="0.25">
      <c r="A91" s="107">
        <v>4055</v>
      </c>
      <c r="B91" s="107" t="s">
        <v>64</v>
      </c>
      <c r="C91" s="103"/>
      <c r="D91" s="26"/>
    </row>
    <row r="92" spans="1:4" s="53" customFormat="1" x14ac:dyDescent="0.25">
      <c r="A92" s="14"/>
      <c r="B92" s="14"/>
      <c r="C92" s="35"/>
      <c r="D92" s="30"/>
    </row>
    <row r="93" spans="1:4" s="35" customFormat="1" ht="13.8" thickBot="1" x14ac:dyDescent="0.3">
      <c r="A93" s="32">
        <v>4095</v>
      </c>
      <c r="B93" s="32" t="s">
        <v>4</v>
      </c>
      <c r="D93" s="27">
        <f>SUM(D81:D91)</f>
        <v>0</v>
      </c>
    </row>
    <row r="94" spans="1:4" s="53" customFormat="1" ht="13.8" thickTop="1" x14ac:dyDescent="0.25">
      <c r="A94" s="14"/>
      <c r="B94" s="14"/>
      <c r="C94" s="35"/>
      <c r="D94" s="30"/>
    </row>
    <row r="95" spans="1:4" s="53" customFormat="1" x14ac:dyDescent="0.25">
      <c r="A95" s="107">
        <v>4151</v>
      </c>
      <c r="B95" s="107" t="s">
        <v>65</v>
      </c>
      <c r="D95" s="26"/>
    </row>
    <row r="96" spans="1:4" s="53" customFormat="1" x14ac:dyDescent="0.25">
      <c r="A96" s="107">
        <v>4152</v>
      </c>
      <c r="B96" s="107" t="s">
        <v>66</v>
      </c>
      <c r="D96" s="26"/>
    </row>
    <row r="97" spans="1:4" s="53" customFormat="1" x14ac:dyDescent="0.25">
      <c r="A97" s="107">
        <v>4153</v>
      </c>
      <c r="B97" s="107" t="s">
        <v>67</v>
      </c>
      <c r="D97" s="26"/>
    </row>
    <row r="98" spans="1:4" s="53" customFormat="1" x14ac:dyDescent="0.25">
      <c r="A98" s="107">
        <v>4154</v>
      </c>
      <c r="B98" s="107" t="s">
        <v>68</v>
      </c>
      <c r="D98" s="26"/>
    </row>
    <row r="99" spans="1:4" s="53" customFormat="1" x14ac:dyDescent="0.25">
      <c r="A99" s="107">
        <v>4155</v>
      </c>
      <c r="B99" s="107" t="s">
        <v>69</v>
      </c>
      <c r="D99" s="26"/>
    </row>
    <row r="100" spans="1:4" s="53" customFormat="1" x14ac:dyDescent="0.25">
      <c r="A100" s="107">
        <v>4156</v>
      </c>
      <c r="B100" s="107" t="s">
        <v>70</v>
      </c>
      <c r="D100" s="26"/>
    </row>
    <row r="101" spans="1:4" s="53" customFormat="1" x14ac:dyDescent="0.25">
      <c r="A101" s="107">
        <v>4161</v>
      </c>
      <c r="B101" s="107" t="s">
        <v>71</v>
      </c>
      <c r="D101" s="26"/>
    </row>
    <row r="102" spans="1:4" s="53" customFormat="1" x14ac:dyDescent="0.25">
      <c r="A102" s="107">
        <v>4165</v>
      </c>
      <c r="B102" s="107" t="s">
        <v>72</v>
      </c>
      <c r="D102" s="26"/>
    </row>
    <row r="103" spans="1:4" s="53" customFormat="1" x14ac:dyDescent="0.25">
      <c r="A103" s="107">
        <v>4170</v>
      </c>
      <c r="B103" s="107" t="s">
        <v>73</v>
      </c>
      <c r="D103" s="26"/>
    </row>
    <row r="104" spans="1:4" s="53" customFormat="1" x14ac:dyDescent="0.25">
      <c r="A104" s="107">
        <v>4171</v>
      </c>
      <c r="B104" s="107" t="s">
        <v>74</v>
      </c>
      <c r="D104" s="26"/>
    </row>
    <row r="105" spans="1:4" s="53" customFormat="1" x14ac:dyDescent="0.25">
      <c r="A105" s="107">
        <v>4172</v>
      </c>
      <c r="B105" s="107" t="s">
        <v>75</v>
      </c>
      <c r="D105" s="26"/>
    </row>
    <row r="106" spans="1:4" s="53" customFormat="1" x14ac:dyDescent="0.25">
      <c r="A106" s="107">
        <v>4173</v>
      </c>
      <c r="B106" s="107" t="s">
        <v>76</v>
      </c>
      <c r="D106" s="26"/>
    </row>
    <row r="107" spans="1:4" s="53" customFormat="1" x14ac:dyDescent="0.25">
      <c r="A107" s="107">
        <v>4174</v>
      </c>
      <c r="B107" s="107" t="s">
        <v>77</v>
      </c>
      <c r="D107" s="26"/>
    </row>
    <row r="108" spans="1:4" s="53" customFormat="1" x14ac:dyDescent="0.25">
      <c r="A108" s="107">
        <v>4175</v>
      </c>
      <c r="B108" s="107" t="s">
        <v>78</v>
      </c>
      <c r="D108" s="26"/>
    </row>
    <row r="109" spans="1:4" s="53" customFormat="1" x14ac:dyDescent="0.25">
      <c r="A109" s="107">
        <v>4176</v>
      </c>
      <c r="B109" s="107" t="s">
        <v>79</v>
      </c>
      <c r="D109" s="26"/>
    </row>
    <row r="110" spans="1:4" s="53" customFormat="1" x14ac:dyDescent="0.25">
      <c r="A110" s="107">
        <v>4177</v>
      </c>
      <c r="B110" s="107" t="s">
        <v>80</v>
      </c>
      <c r="D110" s="26"/>
    </row>
    <row r="111" spans="1:4" s="53" customFormat="1" x14ac:dyDescent="0.25">
      <c r="A111" s="107">
        <v>4178</v>
      </c>
      <c r="B111" s="107" t="s">
        <v>81</v>
      </c>
      <c r="D111" s="26"/>
    </row>
    <row r="112" spans="1:4" s="53" customFormat="1" x14ac:dyDescent="0.25">
      <c r="A112" s="107">
        <v>4179</v>
      </c>
      <c r="B112" s="107" t="s">
        <v>64</v>
      </c>
      <c r="D112" s="26"/>
    </row>
    <row r="113" spans="1:4" s="53" customFormat="1" x14ac:dyDescent="0.25">
      <c r="A113" s="14"/>
      <c r="B113" s="14"/>
      <c r="C113" s="35"/>
      <c r="D113" s="30"/>
    </row>
    <row r="114" spans="1:4" s="35" customFormat="1" ht="13.8" thickBot="1" x14ac:dyDescent="0.3">
      <c r="A114" s="32">
        <v>4179</v>
      </c>
      <c r="B114" s="32" t="s">
        <v>5</v>
      </c>
      <c r="D114" s="27">
        <f>SUM(D95:D112)</f>
        <v>0</v>
      </c>
    </row>
    <row r="115" spans="1:4" s="53" customFormat="1" ht="13.8" thickTop="1" x14ac:dyDescent="0.25">
      <c r="A115" s="32"/>
      <c r="B115" s="33"/>
      <c r="C115" s="35"/>
      <c r="D115" s="30"/>
    </row>
    <row r="116" spans="1:4" s="53" customFormat="1" x14ac:dyDescent="0.25">
      <c r="A116" s="107">
        <v>4180</v>
      </c>
      <c r="B116" s="107" t="s">
        <v>82</v>
      </c>
      <c r="D116" s="26"/>
    </row>
    <row r="117" spans="1:4" s="53" customFormat="1" x14ac:dyDescent="0.25">
      <c r="A117" s="107">
        <v>4185</v>
      </c>
      <c r="B117" s="107" t="s">
        <v>83</v>
      </c>
      <c r="D117" s="26"/>
    </row>
    <row r="118" spans="1:4" s="53" customFormat="1" x14ac:dyDescent="0.25">
      <c r="A118" s="107">
        <v>4190</v>
      </c>
      <c r="B118" s="107" t="s">
        <v>188</v>
      </c>
      <c r="D118" s="26"/>
    </row>
    <row r="119" spans="1:4" s="53" customFormat="1" x14ac:dyDescent="0.25">
      <c r="A119" s="107">
        <v>4195</v>
      </c>
      <c r="B119" s="107" t="s">
        <v>85</v>
      </c>
      <c r="D119" s="26"/>
    </row>
    <row r="120" spans="1:4" s="53" customFormat="1" x14ac:dyDescent="0.25">
      <c r="A120" s="14"/>
      <c r="B120" s="14"/>
      <c r="C120" s="35"/>
      <c r="D120" s="30"/>
    </row>
    <row r="121" spans="1:4" s="35" customFormat="1" ht="13.8" thickBot="1" x14ac:dyDescent="0.3">
      <c r="A121" s="32">
        <v>4199</v>
      </c>
      <c r="B121" s="32" t="s">
        <v>13</v>
      </c>
      <c r="D121" s="27">
        <f>SUM(D116:D119)</f>
        <v>0</v>
      </c>
    </row>
    <row r="122" spans="1:4" s="53" customFormat="1" ht="13.8" thickTop="1" x14ac:dyDescent="0.25">
      <c r="A122" s="110"/>
      <c r="B122" s="111"/>
      <c r="D122" s="30"/>
    </row>
    <row r="123" spans="1:4" s="53" customFormat="1" x14ac:dyDescent="0.25">
      <c r="A123" s="107">
        <v>4210</v>
      </c>
      <c r="B123" s="107" t="s">
        <v>30</v>
      </c>
      <c r="D123" s="26"/>
    </row>
    <row r="124" spans="1:4" s="53" customFormat="1" x14ac:dyDescent="0.25">
      <c r="A124" s="107">
        <v>4220</v>
      </c>
      <c r="B124" s="107" t="s">
        <v>86</v>
      </c>
      <c r="D124" s="26"/>
    </row>
    <row r="125" spans="1:4" s="53" customFormat="1" x14ac:dyDescent="0.25">
      <c r="A125" s="107">
        <v>4230</v>
      </c>
      <c r="B125" s="107" t="s">
        <v>32</v>
      </c>
      <c r="D125" s="26"/>
    </row>
    <row r="126" spans="1:4" s="53" customFormat="1" x14ac:dyDescent="0.25">
      <c r="A126" s="107">
        <v>4240</v>
      </c>
      <c r="B126" s="107" t="s">
        <v>33</v>
      </c>
      <c r="D126" s="26"/>
    </row>
    <row r="127" spans="1:4" s="53" customFormat="1" x14ac:dyDescent="0.25">
      <c r="A127" s="107">
        <v>4245</v>
      </c>
      <c r="B127" s="107" t="s">
        <v>173</v>
      </c>
      <c r="D127" s="26"/>
    </row>
    <row r="128" spans="1:4" s="53" customFormat="1" x14ac:dyDescent="0.25">
      <c r="A128" s="107">
        <v>4246</v>
      </c>
      <c r="B128" s="107" t="s">
        <v>172</v>
      </c>
      <c r="D128" s="26"/>
    </row>
    <row r="129" spans="1:4" s="53" customFormat="1" x14ac:dyDescent="0.25">
      <c r="A129" s="107">
        <v>4248</v>
      </c>
      <c r="B129" s="107" t="s">
        <v>174</v>
      </c>
      <c r="D129" s="26"/>
    </row>
    <row r="130" spans="1:4" s="53" customFormat="1" x14ac:dyDescent="0.25">
      <c r="A130" s="107">
        <v>4250</v>
      </c>
      <c r="B130" s="107" t="s">
        <v>34</v>
      </c>
      <c r="D130" s="26"/>
    </row>
    <row r="131" spans="1:4" s="53" customFormat="1" x14ac:dyDescent="0.25">
      <c r="A131" s="107">
        <v>4260</v>
      </c>
      <c r="B131" s="107" t="s">
        <v>35</v>
      </c>
      <c r="D131" s="26"/>
    </row>
    <row r="132" spans="1:4" s="53" customFormat="1" x14ac:dyDescent="0.25">
      <c r="A132" s="107">
        <v>4265</v>
      </c>
      <c r="B132" s="107" t="s">
        <v>133</v>
      </c>
      <c r="D132" s="26"/>
    </row>
    <row r="133" spans="1:4" s="53" customFormat="1" x14ac:dyDescent="0.25">
      <c r="A133" s="107">
        <v>4280</v>
      </c>
      <c r="B133" s="107" t="s">
        <v>36</v>
      </c>
      <c r="D133" s="26"/>
    </row>
    <row r="134" spans="1:4" s="53" customFormat="1" x14ac:dyDescent="0.25">
      <c r="A134" s="14"/>
      <c r="B134" s="14"/>
      <c r="C134" s="35"/>
      <c r="D134" s="30"/>
    </row>
    <row r="135" spans="1:4" s="35" customFormat="1" ht="13.8" thickBot="1" x14ac:dyDescent="0.3">
      <c r="A135" s="32">
        <v>4285</v>
      </c>
      <c r="B135" s="32" t="s">
        <v>1</v>
      </c>
      <c r="D135" s="27">
        <f>SUM(D123:D133)</f>
        <v>0</v>
      </c>
    </row>
    <row r="136" spans="1:4" s="53" customFormat="1" ht="13.8" thickTop="1" x14ac:dyDescent="0.25">
      <c r="A136" s="14"/>
      <c r="B136" s="14"/>
      <c r="C136" s="35"/>
      <c r="D136" s="30"/>
    </row>
    <row r="137" spans="1:4" s="53" customFormat="1" x14ac:dyDescent="0.25">
      <c r="A137" s="107">
        <v>4291</v>
      </c>
      <c r="B137" s="107" t="s">
        <v>87</v>
      </c>
      <c r="D137" s="26"/>
    </row>
    <row r="138" spans="1:4" s="53" customFormat="1" x14ac:dyDescent="0.25">
      <c r="A138" s="107">
        <v>4292</v>
      </c>
      <c r="B138" s="107" t="s">
        <v>88</v>
      </c>
      <c r="D138" s="26"/>
    </row>
    <row r="139" spans="1:4" s="53" customFormat="1" x14ac:dyDescent="0.25">
      <c r="A139" s="107">
        <v>4293</v>
      </c>
      <c r="B139" s="107" t="s">
        <v>134</v>
      </c>
      <c r="D139" s="26"/>
    </row>
    <row r="140" spans="1:4" s="53" customFormat="1" x14ac:dyDescent="0.25">
      <c r="A140" s="14"/>
      <c r="B140" s="14"/>
      <c r="C140" s="35"/>
      <c r="D140" s="30"/>
    </row>
    <row r="141" spans="1:4" s="35" customFormat="1" ht="13.8" thickBot="1" x14ac:dyDescent="0.3">
      <c r="A141" s="32">
        <v>4295</v>
      </c>
      <c r="B141" s="32" t="s">
        <v>6</v>
      </c>
      <c r="D141" s="27">
        <f>SUM(D137:D139)</f>
        <v>0</v>
      </c>
    </row>
    <row r="142" spans="1:4" s="53" customFormat="1" ht="13.8" thickTop="1" x14ac:dyDescent="0.25">
      <c r="A142" s="14"/>
      <c r="B142" s="14"/>
      <c r="C142" s="35"/>
      <c r="D142" s="30"/>
    </row>
    <row r="143" spans="1:4" s="53" customFormat="1" x14ac:dyDescent="0.25">
      <c r="A143" s="107">
        <v>4310</v>
      </c>
      <c r="B143" s="107" t="s">
        <v>89</v>
      </c>
      <c r="D143" s="26"/>
    </row>
    <row r="144" spans="1:4" s="53" customFormat="1" x14ac:dyDescent="0.25">
      <c r="A144" s="107">
        <v>4320</v>
      </c>
      <c r="B144" s="107" t="s">
        <v>90</v>
      </c>
      <c r="D144" s="26"/>
    </row>
    <row r="145" spans="1:4" s="53" customFormat="1" x14ac:dyDescent="0.25">
      <c r="A145" s="107">
        <v>4321</v>
      </c>
      <c r="B145" s="107" t="s">
        <v>175</v>
      </c>
      <c r="D145" s="26"/>
    </row>
    <row r="146" spans="1:4" s="53" customFormat="1" x14ac:dyDescent="0.25">
      <c r="A146" s="107">
        <v>4322</v>
      </c>
      <c r="B146" s="107" t="s">
        <v>176</v>
      </c>
      <c r="D146" s="26"/>
    </row>
    <row r="147" spans="1:4" s="53" customFormat="1" x14ac:dyDescent="0.25">
      <c r="A147" s="107">
        <v>4330</v>
      </c>
      <c r="B147" s="107" t="s">
        <v>131</v>
      </c>
      <c r="D147" s="26"/>
    </row>
    <row r="148" spans="1:4" s="53" customFormat="1" x14ac:dyDescent="0.25">
      <c r="A148" s="107">
        <v>4331</v>
      </c>
      <c r="B148" s="107" t="s">
        <v>128</v>
      </c>
      <c r="D148" s="26"/>
    </row>
    <row r="149" spans="1:4" s="53" customFormat="1" x14ac:dyDescent="0.25">
      <c r="A149" s="107">
        <v>4340</v>
      </c>
      <c r="B149" s="107" t="s">
        <v>91</v>
      </c>
      <c r="D149" s="26"/>
    </row>
    <row r="150" spans="1:4" s="53" customFormat="1" x14ac:dyDescent="0.25">
      <c r="A150" s="107">
        <v>4345</v>
      </c>
      <c r="B150" s="107" t="s">
        <v>177</v>
      </c>
      <c r="D150" s="26"/>
    </row>
    <row r="151" spans="1:4" s="53" customFormat="1" x14ac:dyDescent="0.25">
      <c r="A151" s="107">
        <v>4350</v>
      </c>
      <c r="B151" s="107" t="s">
        <v>92</v>
      </c>
      <c r="D151" s="26"/>
    </row>
    <row r="152" spans="1:4" s="53" customFormat="1" x14ac:dyDescent="0.25">
      <c r="A152" s="107">
        <v>4356</v>
      </c>
      <c r="B152" s="107" t="s">
        <v>178</v>
      </c>
      <c r="D152" s="26"/>
    </row>
    <row r="153" spans="1:4" s="53" customFormat="1" x14ac:dyDescent="0.25">
      <c r="A153" s="107">
        <v>4370</v>
      </c>
      <c r="B153" s="107" t="s">
        <v>94</v>
      </c>
      <c r="D153" s="26"/>
    </row>
    <row r="154" spans="1:4" s="53" customFormat="1" x14ac:dyDescent="0.25">
      <c r="A154" s="107">
        <v>4371</v>
      </c>
      <c r="B154" s="107" t="s">
        <v>127</v>
      </c>
      <c r="D154" s="26"/>
    </row>
    <row r="155" spans="1:4" s="53" customFormat="1" x14ac:dyDescent="0.25">
      <c r="A155" s="107">
        <v>4375</v>
      </c>
      <c r="B155" s="107" t="s">
        <v>95</v>
      </c>
      <c r="D155" s="26"/>
    </row>
    <row r="156" spans="1:4" s="53" customFormat="1" x14ac:dyDescent="0.25">
      <c r="A156" s="107">
        <v>4380</v>
      </c>
      <c r="B156" s="107" t="s">
        <v>96</v>
      </c>
      <c r="D156" s="26"/>
    </row>
    <row r="157" spans="1:4" s="53" customFormat="1" x14ac:dyDescent="0.25">
      <c r="A157" s="107">
        <v>4390</v>
      </c>
      <c r="B157" s="107" t="s">
        <v>97</v>
      </c>
      <c r="D157" s="26"/>
    </row>
    <row r="158" spans="1:4" s="53" customFormat="1" x14ac:dyDescent="0.25">
      <c r="A158" s="14"/>
      <c r="B158" s="14"/>
      <c r="C158" s="35"/>
    </row>
    <row r="159" spans="1:4" s="35" customFormat="1" ht="13.8" thickBot="1" x14ac:dyDescent="0.3">
      <c r="A159" s="32">
        <v>4395</v>
      </c>
      <c r="B159" s="32" t="s">
        <v>7</v>
      </c>
      <c r="D159" s="27">
        <f>SUM(D143:D157)</f>
        <v>0</v>
      </c>
    </row>
    <row r="160" spans="1:4" s="53" customFormat="1" ht="13.8" thickTop="1" x14ac:dyDescent="0.25">
      <c r="A160" s="14"/>
      <c r="B160" s="14"/>
      <c r="C160" s="35"/>
      <c r="D160" s="30"/>
    </row>
    <row r="161" spans="1:4" s="53" customFormat="1" x14ac:dyDescent="0.25">
      <c r="A161" s="107">
        <v>4405</v>
      </c>
      <c r="B161" s="107" t="s">
        <v>98</v>
      </c>
      <c r="D161" s="26"/>
    </row>
    <row r="162" spans="1:4" s="53" customFormat="1" x14ac:dyDescent="0.25">
      <c r="A162" s="107">
        <v>4410</v>
      </c>
      <c r="B162" s="107" t="s">
        <v>38</v>
      </c>
      <c r="D162" s="26"/>
    </row>
    <row r="163" spans="1:4" s="53" customFormat="1" x14ac:dyDescent="0.25">
      <c r="A163" s="107">
        <v>4420</v>
      </c>
      <c r="B163" s="107" t="s">
        <v>99</v>
      </c>
      <c r="D163" s="26"/>
    </row>
    <row r="164" spans="1:4" s="53" customFormat="1" x14ac:dyDescent="0.25">
      <c r="A164" s="107">
        <v>4423</v>
      </c>
      <c r="B164" s="107" t="s">
        <v>179</v>
      </c>
      <c r="D164" s="26"/>
    </row>
    <row r="165" spans="1:4" s="53" customFormat="1" x14ac:dyDescent="0.25">
      <c r="A165" s="107">
        <v>4430</v>
      </c>
      <c r="B165" s="107" t="s">
        <v>40</v>
      </c>
      <c r="D165" s="26"/>
    </row>
    <row r="166" spans="1:4" s="53" customFormat="1" x14ac:dyDescent="0.25">
      <c r="A166" s="107">
        <v>4435</v>
      </c>
      <c r="B166" s="107" t="s">
        <v>100</v>
      </c>
      <c r="D166" s="26"/>
    </row>
    <row r="167" spans="1:4" s="53" customFormat="1" x14ac:dyDescent="0.25">
      <c r="A167" s="107">
        <v>4440</v>
      </c>
      <c r="B167" s="107" t="s">
        <v>101</v>
      </c>
      <c r="D167" s="26"/>
    </row>
    <row r="168" spans="1:4" s="53" customFormat="1" x14ac:dyDescent="0.25">
      <c r="A168" s="107">
        <v>4460</v>
      </c>
      <c r="B168" s="107" t="s">
        <v>102</v>
      </c>
      <c r="D168" s="26"/>
    </row>
    <row r="169" spans="1:4" s="53" customFormat="1" x14ac:dyDescent="0.25">
      <c r="A169" s="107">
        <v>4470</v>
      </c>
      <c r="B169" s="107" t="s">
        <v>103</v>
      </c>
      <c r="D169" s="26"/>
    </row>
    <row r="170" spans="1:4" s="53" customFormat="1" x14ac:dyDescent="0.25">
      <c r="A170" s="107">
        <v>4480</v>
      </c>
      <c r="B170" s="107" t="s">
        <v>189</v>
      </c>
      <c r="D170" s="26"/>
    </row>
    <row r="171" spans="1:4" s="53" customFormat="1" x14ac:dyDescent="0.25">
      <c r="A171" s="107">
        <v>4490</v>
      </c>
      <c r="B171" s="107" t="s">
        <v>135</v>
      </c>
      <c r="D171" s="26"/>
    </row>
    <row r="172" spans="1:4" s="53" customFormat="1" x14ac:dyDescent="0.25">
      <c r="A172" s="14"/>
      <c r="B172" s="14"/>
      <c r="C172" s="35"/>
    </row>
    <row r="173" spans="1:4" s="35" customFormat="1" ht="13.8" thickBot="1" x14ac:dyDescent="0.3">
      <c r="A173" s="32">
        <v>4495</v>
      </c>
      <c r="B173" s="32" t="s">
        <v>8</v>
      </c>
      <c r="D173" s="27">
        <f>SUM(D161:D171)</f>
        <v>0</v>
      </c>
    </row>
    <row r="174" spans="1:4" s="53" customFormat="1" ht="13.8" thickTop="1" x14ac:dyDescent="0.25">
      <c r="A174" s="14"/>
      <c r="B174" s="14"/>
      <c r="C174" s="35"/>
    </row>
    <row r="175" spans="1:4" s="53" customFormat="1" x14ac:dyDescent="0.25">
      <c r="A175" s="107">
        <v>4510</v>
      </c>
      <c r="B175" s="107" t="s">
        <v>105</v>
      </c>
      <c r="D175" s="26"/>
    </row>
    <row r="176" spans="1:4" s="53" customFormat="1" x14ac:dyDescent="0.25">
      <c r="A176" s="107">
        <v>4550</v>
      </c>
      <c r="B176" s="107" t="s">
        <v>106</v>
      </c>
      <c r="D176" s="26"/>
    </row>
    <row r="177" spans="1:4" s="53" customFormat="1" x14ac:dyDescent="0.25">
      <c r="A177" s="14"/>
      <c r="B177" s="14"/>
      <c r="C177" s="35"/>
    </row>
    <row r="178" spans="1:4" s="35" customFormat="1" ht="13.8" thickBot="1" x14ac:dyDescent="0.3">
      <c r="A178" s="32">
        <v>4595</v>
      </c>
      <c r="B178" s="32" t="s">
        <v>9</v>
      </c>
      <c r="D178" s="27">
        <f>SUM(D175:D176)</f>
        <v>0</v>
      </c>
    </row>
    <row r="179" spans="1:4" s="53" customFormat="1" ht="13.8" thickTop="1" x14ac:dyDescent="0.25">
      <c r="A179" s="14"/>
      <c r="B179" s="14"/>
      <c r="C179" s="35"/>
    </row>
    <row r="180" spans="1:4" s="53" customFormat="1" x14ac:dyDescent="0.25">
      <c r="A180" s="107">
        <v>4710</v>
      </c>
      <c r="B180" s="107" t="s">
        <v>125</v>
      </c>
      <c r="D180" s="26"/>
    </row>
    <row r="181" spans="1:4" s="53" customFormat="1" x14ac:dyDescent="0.25">
      <c r="A181" s="107">
        <v>4711</v>
      </c>
      <c r="B181" s="107" t="s">
        <v>126</v>
      </c>
      <c r="D181" s="26"/>
    </row>
    <row r="182" spans="1:4" s="53" customFormat="1" x14ac:dyDescent="0.25">
      <c r="A182" s="107">
        <v>4712</v>
      </c>
      <c r="B182" s="107" t="s">
        <v>107</v>
      </c>
      <c r="D182" s="26"/>
    </row>
    <row r="183" spans="1:4" s="53" customFormat="1" x14ac:dyDescent="0.25">
      <c r="A183" s="107">
        <v>4713</v>
      </c>
      <c r="B183" s="107" t="s">
        <v>108</v>
      </c>
      <c r="D183" s="26"/>
    </row>
    <row r="184" spans="1:4" s="53" customFormat="1" x14ac:dyDescent="0.25">
      <c r="A184" s="107">
        <v>4720</v>
      </c>
      <c r="B184" s="107" t="s">
        <v>109</v>
      </c>
      <c r="D184" s="26"/>
    </row>
    <row r="185" spans="1:4" s="53" customFormat="1" x14ac:dyDescent="0.25">
      <c r="A185" s="107">
        <v>4730</v>
      </c>
      <c r="B185" s="107" t="s">
        <v>110</v>
      </c>
      <c r="D185" s="26"/>
    </row>
    <row r="186" spans="1:4" s="53" customFormat="1" x14ac:dyDescent="0.25">
      <c r="A186" s="107">
        <v>4740</v>
      </c>
      <c r="B186" s="107" t="s">
        <v>111</v>
      </c>
      <c r="D186" s="26"/>
    </row>
    <row r="187" spans="1:4" s="53" customFormat="1" x14ac:dyDescent="0.25">
      <c r="A187" s="107">
        <v>4750</v>
      </c>
      <c r="B187" s="107" t="s">
        <v>112</v>
      </c>
      <c r="D187" s="26"/>
    </row>
    <row r="188" spans="1:4" s="53" customFormat="1" x14ac:dyDescent="0.25">
      <c r="A188" s="107">
        <v>4760</v>
      </c>
      <c r="B188" s="107" t="s">
        <v>113</v>
      </c>
      <c r="D188" s="26"/>
    </row>
    <row r="189" spans="1:4" s="53" customFormat="1" x14ac:dyDescent="0.25">
      <c r="A189" s="107">
        <v>4770</v>
      </c>
      <c r="B189" s="107" t="s">
        <v>114</v>
      </c>
      <c r="D189" s="26"/>
    </row>
    <row r="190" spans="1:4" s="53" customFormat="1" x14ac:dyDescent="0.25">
      <c r="A190" s="107">
        <v>4775</v>
      </c>
      <c r="B190" s="107" t="s">
        <v>115</v>
      </c>
      <c r="D190" s="26"/>
    </row>
    <row r="191" spans="1:4" s="53" customFormat="1" x14ac:dyDescent="0.25">
      <c r="A191" s="107">
        <v>4780</v>
      </c>
      <c r="B191" s="107" t="s">
        <v>116</v>
      </c>
      <c r="D191" s="26"/>
    </row>
    <row r="192" spans="1:4" s="53" customFormat="1" x14ac:dyDescent="0.25">
      <c r="A192" s="107">
        <v>4785</v>
      </c>
      <c r="B192" s="107" t="s">
        <v>117</v>
      </c>
      <c r="D192" s="26"/>
    </row>
    <row r="193" spans="1:4" s="53" customFormat="1" x14ac:dyDescent="0.25">
      <c r="A193" s="107">
        <v>4790</v>
      </c>
      <c r="B193" s="107" t="s">
        <v>118</v>
      </c>
      <c r="D193" s="26"/>
    </row>
    <row r="194" spans="1:4" s="53" customFormat="1" x14ac:dyDescent="0.25">
      <c r="A194" s="109"/>
      <c r="B194" s="109"/>
    </row>
    <row r="195" spans="1:4" s="35" customFormat="1" ht="13.8" thickBot="1" x14ac:dyDescent="0.3">
      <c r="A195" s="32">
        <v>4795</v>
      </c>
      <c r="B195" s="32" t="s">
        <v>10</v>
      </c>
      <c r="D195" s="27">
        <f>SUM(D180:D193)</f>
        <v>0</v>
      </c>
    </row>
    <row r="196" spans="1:4" s="53" customFormat="1" ht="13.8" thickTop="1" x14ac:dyDescent="0.25">
      <c r="A196" s="14"/>
      <c r="B196" s="14"/>
      <c r="C196" s="35"/>
    </row>
    <row r="197" spans="1:4" s="53" customFormat="1" x14ac:dyDescent="0.25">
      <c r="A197" s="107">
        <v>4820</v>
      </c>
      <c r="B197" s="107" t="s">
        <v>120</v>
      </c>
      <c r="D197" s="26"/>
    </row>
    <row r="198" spans="1:4" s="53" customFormat="1" x14ac:dyDescent="0.25">
      <c r="A198" s="107">
        <v>4825</v>
      </c>
      <c r="B198" s="107" t="s">
        <v>180</v>
      </c>
      <c r="D198" s="26"/>
    </row>
    <row r="199" spans="1:4" s="53" customFormat="1" x14ac:dyDescent="0.25">
      <c r="A199" s="107">
        <v>4830</v>
      </c>
      <c r="B199" s="107" t="s">
        <v>49</v>
      </c>
      <c r="D199" s="26"/>
    </row>
    <row r="201" spans="1:4" s="53" customFormat="1" x14ac:dyDescent="0.25">
      <c r="A201" s="109"/>
      <c r="B201" s="109"/>
    </row>
    <row r="202" spans="1:4" s="35" customFormat="1" ht="13.8" thickBot="1" x14ac:dyDescent="0.3">
      <c r="A202" s="32">
        <v>4855</v>
      </c>
      <c r="B202" s="32" t="s">
        <v>144</v>
      </c>
      <c r="D202" s="27">
        <f>SUM(D197:D200)</f>
        <v>0</v>
      </c>
    </row>
    <row r="203" spans="1:4" s="53" customFormat="1" ht="13.8" thickTop="1" x14ac:dyDescent="0.25">
      <c r="A203" s="109"/>
      <c r="B203" s="109"/>
    </row>
    <row r="204" spans="1:4" s="53" customFormat="1" x14ac:dyDescent="0.25">
      <c r="A204" s="107">
        <v>4860</v>
      </c>
      <c r="B204" s="107" t="s">
        <v>121</v>
      </c>
      <c r="D204" s="26"/>
    </row>
    <row r="205" spans="1:4" s="53" customFormat="1" x14ac:dyDescent="0.25">
      <c r="A205" s="107">
        <v>4870</v>
      </c>
      <c r="B205" s="107" t="s">
        <v>122</v>
      </c>
      <c r="D205" s="26"/>
    </row>
    <row r="206" spans="1:4" s="53" customFormat="1" x14ac:dyDescent="0.25">
      <c r="A206" s="107">
        <v>4871</v>
      </c>
      <c r="B206" s="107" t="s">
        <v>191</v>
      </c>
      <c r="D206" s="26"/>
    </row>
    <row r="207" spans="1:4" s="53" customFormat="1" x14ac:dyDescent="0.25">
      <c r="A207" s="107">
        <v>4875</v>
      </c>
      <c r="B207" s="107" t="s">
        <v>181</v>
      </c>
      <c r="D207" s="26"/>
    </row>
    <row r="208" spans="1:4" s="53" customFormat="1" x14ac:dyDescent="0.25">
      <c r="A208" s="107">
        <v>4880</v>
      </c>
      <c r="B208" s="107" t="s">
        <v>123</v>
      </c>
      <c r="D208" s="26"/>
    </row>
    <row r="209" spans="1:4" s="53" customFormat="1" x14ac:dyDescent="0.25">
      <c r="A209" s="14"/>
      <c r="B209" s="14"/>
      <c r="C209" s="35"/>
    </row>
    <row r="210" spans="1:4" s="35" customFormat="1" ht="13.8" thickBot="1" x14ac:dyDescent="0.3">
      <c r="A210" s="32">
        <v>4895</v>
      </c>
      <c r="B210" s="32" t="s">
        <v>145</v>
      </c>
      <c r="D210" s="27">
        <f>SUM(D204:D208)</f>
        <v>0</v>
      </c>
    </row>
    <row r="211" spans="1:4" s="35" customFormat="1" ht="13.8" thickTop="1" x14ac:dyDescent="0.25"/>
    <row r="212" spans="1:4" s="35" customFormat="1" ht="13.8" thickBot="1" x14ac:dyDescent="0.3">
      <c r="B212" s="32" t="s">
        <v>124</v>
      </c>
      <c r="D212" s="27">
        <f>D93+D114+D121+D135+D141+D159+D173+D178+D195+D202+D210</f>
        <v>0</v>
      </c>
    </row>
    <row r="213" spans="1:4" ht="14.4" thickTop="1" thickBot="1" x14ac:dyDescent="0.3"/>
    <row r="214" spans="1:4" ht="13.8" thickBot="1" x14ac:dyDescent="0.3">
      <c r="A214" s="64" t="s">
        <v>157</v>
      </c>
      <c r="D214" s="112">
        <f>+D77-D212</f>
        <v>0</v>
      </c>
    </row>
  </sheetData>
  <sheetProtection sheet="1"/>
  <mergeCells count="3">
    <mergeCell ref="B3:C3"/>
    <mergeCell ref="B5:C5"/>
    <mergeCell ref="B7:C7"/>
  </mergeCells>
  <phoneticPr fontId="0" type="noConversion"/>
  <pageMargins left="0.75" right="0.75" top="1" bottom="1" header="0.5" footer="0.5"/>
  <pageSetup scale="61" fitToHeight="3" orientation="portrait" r:id="rId1"/>
  <headerFooter alignWithMargins="0">
    <oddFooter>Page &amp;P of &amp;N</oddFooter>
  </headerFooter>
  <rowBreaks count="2" manualBreakCount="2">
    <brk id="78" max="3" man="1"/>
    <brk id="142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572E3-488D-4402-A732-F9A3A856BFAE}">
  <sheetPr>
    <pageSetUpPr fitToPage="1"/>
  </sheetPr>
  <dimension ref="A1:AD205"/>
  <sheetViews>
    <sheetView showGridLines="0" topLeftCell="B1" workbookViewId="0">
      <pane xSplit="1" ySplit="10" topLeftCell="M194" activePane="bottomRight" state="frozen"/>
      <selection activeCell="B1" sqref="B1"/>
      <selection pane="topRight" activeCell="C1" sqref="C1"/>
      <selection pane="bottomLeft" activeCell="B11" sqref="B11"/>
      <selection pane="bottomRight" activeCell="D16" sqref="D16"/>
    </sheetView>
  </sheetViews>
  <sheetFormatPr defaultColWidth="8.109375" defaultRowHeight="13.2" x14ac:dyDescent="0.25"/>
  <cols>
    <col min="1" max="1" width="16.33203125" style="35" customWidth="1"/>
    <col min="2" max="2" width="35.33203125" style="35" customWidth="1"/>
    <col min="3" max="3" width="8.109375" style="35" customWidth="1"/>
    <col min="4" max="4" width="9.109375" style="53" bestFit="1" customWidth="1"/>
    <col min="5" max="5" width="3.109375" style="53" customWidth="1"/>
    <col min="6" max="6" width="10.109375" style="53" customWidth="1"/>
    <col min="7" max="7" width="3.109375" style="53" customWidth="1"/>
    <col min="8" max="8" width="10.109375" style="53" customWidth="1"/>
    <col min="9" max="9" width="3.109375" style="53" customWidth="1"/>
    <col min="10" max="10" width="10.109375" style="53" customWidth="1"/>
    <col min="11" max="11" width="3.33203125" style="53" customWidth="1"/>
    <col min="12" max="12" width="9.109375" style="53" customWidth="1"/>
    <col min="13" max="13" width="3" style="53" customWidth="1"/>
    <col min="14" max="14" width="9.109375" style="53" customWidth="1"/>
    <col min="15" max="15" width="3.109375" style="53" customWidth="1"/>
    <col min="16" max="16" width="9.109375" style="53" customWidth="1"/>
    <col min="17" max="17" width="3" style="53" customWidth="1"/>
    <col min="18" max="18" width="9.109375" style="53" customWidth="1"/>
    <col min="19" max="19" width="2.88671875" style="53" customWidth="1"/>
    <col min="20" max="20" width="9.109375" style="53" customWidth="1"/>
    <col min="21" max="21" width="2.6640625" style="53" customWidth="1"/>
    <col min="22" max="22" width="9.109375" style="53" customWidth="1"/>
    <col min="23" max="23" width="2.6640625" style="53" customWidth="1"/>
    <col min="24" max="24" width="9.109375" style="53" customWidth="1"/>
    <col min="25" max="25" width="3" style="53" customWidth="1"/>
    <col min="26" max="26" width="9.109375" style="53" bestFit="1" customWidth="1"/>
    <col min="27" max="27" width="2.109375" style="53" customWidth="1"/>
    <col min="28" max="28" width="8.109375" style="53" customWidth="1"/>
    <col min="29" max="29" width="1.5546875" style="53" customWidth="1"/>
    <col min="30" max="16384" width="8.109375" style="53"/>
  </cols>
  <sheetData>
    <row r="1" spans="1:30" s="35" customFormat="1" ht="25.2" thickTop="1" x14ac:dyDescent="0.4">
      <c r="A1" s="18" t="s">
        <v>156</v>
      </c>
      <c r="B1" s="34"/>
      <c r="C1" s="19"/>
      <c r="D1" s="29"/>
    </row>
    <row r="2" spans="1:30" s="35" customFormat="1" ht="16.5" customHeight="1" x14ac:dyDescent="0.4">
      <c r="A2" s="28"/>
      <c r="C2" s="20"/>
      <c r="D2" s="29"/>
    </row>
    <row r="3" spans="1:30" s="35" customFormat="1" ht="15.6" x14ac:dyDescent="0.3">
      <c r="A3" s="13" t="s">
        <v>14</v>
      </c>
      <c r="B3" s="122" t="str">
        <f>+'PARISH SUMMARY'!B4:C4</f>
        <v>Enter Parish Name</v>
      </c>
      <c r="C3" s="122"/>
      <c r="D3" s="29"/>
    </row>
    <row r="4" spans="1:30" s="35" customFormat="1" ht="15.6" x14ac:dyDescent="0.3">
      <c r="A4" s="13"/>
      <c r="B4" s="42"/>
      <c r="C4" s="75"/>
      <c r="D4" s="29"/>
    </row>
    <row r="5" spans="1:30" s="35" customFormat="1" ht="15.6" x14ac:dyDescent="0.3">
      <c r="A5" s="13" t="s">
        <v>137</v>
      </c>
      <c r="B5" s="122" t="str">
        <f>+'PARISH SUMMARY'!B6:C6</f>
        <v>Enter Parish Number</v>
      </c>
      <c r="C5" s="122"/>
      <c r="D5" s="29"/>
    </row>
    <row r="6" spans="1:30" s="35" customFormat="1" ht="15.6" x14ac:dyDescent="0.3">
      <c r="A6" s="13"/>
      <c r="B6" s="42"/>
      <c r="C6" s="42"/>
      <c r="D6" s="29"/>
    </row>
    <row r="7" spans="1:30" s="35" customFormat="1" ht="15.6" x14ac:dyDescent="0.3">
      <c r="A7" s="13" t="s">
        <v>15</v>
      </c>
      <c r="B7" s="122" t="str">
        <f>+'PARISH SUMMARY'!B8:C8</f>
        <v>Enter Parish Location</v>
      </c>
      <c r="C7" s="122"/>
      <c r="D7" s="29"/>
    </row>
    <row r="8" spans="1:30" s="35" customFormat="1" ht="16.2" thickBot="1" x14ac:dyDescent="0.35">
      <c r="A8" s="13"/>
      <c r="B8" s="1"/>
      <c r="C8" s="1"/>
      <c r="D8" s="29"/>
    </row>
    <row r="9" spans="1:30" s="35" customFormat="1" ht="16.2" thickBot="1" x14ac:dyDescent="0.35">
      <c r="A9" s="21"/>
      <c r="C9" s="22"/>
      <c r="D9" s="123" t="s">
        <v>16</v>
      </c>
      <c r="E9" s="124"/>
      <c r="F9" s="125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6"/>
      <c r="AB9" s="76" t="s">
        <v>159</v>
      </c>
    </row>
    <row r="10" spans="1:30" ht="14.4" thickTop="1" thickBot="1" x14ac:dyDescent="0.3">
      <c r="A10" s="36"/>
      <c r="B10" s="36"/>
      <c r="C10" s="36"/>
      <c r="D10" s="43">
        <v>40086</v>
      </c>
      <c r="E10" s="43"/>
      <c r="F10" s="43">
        <v>40117</v>
      </c>
      <c r="G10" s="43"/>
      <c r="H10" s="43">
        <v>40147</v>
      </c>
      <c r="I10" s="43"/>
      <c r="J10" s="43">
        <v>40178</v>
      </c>
      <c r="K10" s="43"/>
      <c r="L10" s="43">
        <v>40209</v>
      </c>
      <c r="M10" s="43"/>
      <c r="N10" s="43">
        <v>40237</v>
      </c>
      <c r="O10" s="43"/>
      <c r="P10" s="43">
        <v>40268</v>
      </c>
      <c r="Q10" s="43"/>
      <c r="R10" s="43">
        <v>40298</v>
      </c>
      <c r="S10" s="43"/>
      <c r="T10" s="43">
        <v>40329</v>
      </c>
      <c r="U10" s="43"/>
      <c r="V10" s="43">
        <v>40359</v>
      </c>
      <c r="W10" s="43"/>
      <c r="X10" s="43">
        <v>40390</v>
      </c>
      <c r="Y10" s="43"/>
      <c r="Z10" s="43">
        <v>40421</v>
      </c>
      <c r="AB10" s="77" t="s">
        <v>160</v>
      </c>
    </row>
    <row r="11" spans="1:30" s="35" customFormat="1" ht="13.8" thickTop="1" x14ac:dyDescent="0.25"/>
    <row r="12" spans="1:30" s="35" customFormat="1" x14ac:dyDescent="0.25">
      <c r="A12" s="37"/>
      <c r="B12" s="37"/>
    </row>
    <row r="13" spans="1:30" s="44" customFormat="1" ht="14.1" customHeight="1" x14ac:dyDescent="0.25">
      <c r="A13" s="31">
        <v>3010</v>
      </c>
      <c r="B13" s="31" t="s">
        <v>19</v>
      </c>
      <c r="C13" s="25"/>
      <c r="D13" s="26">
        <f>+'ANNUAL BUDGET'!$D$14/12</f>
        <v>0</v>
      </c>
      <c r="F13" s="26">
        <f>+'ANNUAL BUDGET'!$D$14/12</f>
        <v>0</v>
      </c>
      <c r="H13" s="26">
        <f>+'ANNUAL BUDGET'!$D$14/12</f>
        <v>0</v>
      </c>
      <c r="J13" s="26">
        <f>+'ANNUAL BUDGET'!$D$14/12</f>
        <v>0</v>
      </c>
      <c r="L13" s="26">
        <f>+'ANNUAL BUDGET'!$D$14/12</f>
        <v>0</v>
      </c>
      <c r="N13" s="26">
        <f>+'ANNUAL BUDGET'!$D$14/12</f>
        <v>0</v>
      </c>
      <c r="P13" s="26">
        <f>+'ANNUAL BUDGET'!$D$14/12</f>
        <v>0</v>
      </c>
      <c r="R13" s="26">
        <f>+'ANNUAL BUDGET'!$D$14/12</f>
        <v>0</v>
      </c>
      <c r="T13" s="26">
        <f>+'ANNUAL BUDGET'!$D$14/12</f>
        <v>0</v>
      </c>
      <c r="V13" s="26">
        <f>+'ANNUAL BUDGET'!$D$14/12</f>
        <v>0</v>
      </c>
      <c r="X13" s="26">
        <f>+'ANNUAL BUDGET'!$D$14/12</f>
        <v>0</v>
      </c>
      <c r="Z13" s="26">
        <f>+'ANNUAL BUDGET'!$D$14/12</f>
        <v>0</v>
      </c>
      <c r="AB13" s="26">
        <f>+SUM(D13:Z13)</f>
        <v>0</v>
      </c>
      <c r="AD13" s="65">
        <f>+AB13-'ANNUAL BUDGET'!D14</f>
        <v>0</v>
      </c>
    </row>
    <row r="14" spans="1:30" s="44" customFormat="1" ht="14.1" customHeight="1" x14ac:dyDescent="0.25">
      <c r="A14" s="31">
        <v>3020</v>
      </c>
      <c r="B14" s="31" t="s">
        <v>20</v>
      </c>
      <c r="C14" s="17"/>
      <c r="D14" s="26">
        <f>+'ANNUAL BUDGET'!$D$15/12</f>
        <v>0</v>
      </c>
      <c r="F14" s="26">
        <f>+'ANNUAL BUDGET'!$D$15/12</f>
        <v>0</v>
      </c>
      <c r="H14" s="26">
        <f>+'ANNUAL BUDGET'!$D$15/12</f>
        <v>0</v>
      </c>
      <c r="J14" s="26">
        <f>+'ANNUAL BUDGET'!$D$15/12</f>
        <v>0</v>
      </c>
      <c r="L14" s="26">
        <f>+'ANNUAL BUDGET'!$D$15/12</f>
        <v>0</v>
      </c>
      <c r="N14" s="26">
        <f>+'ANNUAL BUDGET'!$D$15/12</f>
        <v>0</v>
      </c>
      <c r="P14" s="26">
        <f>+'ANNUAL BUDGET'!$D$15/12</f>
        <v>0</v>
      </c>
      <c r="R14" s="26">
        <f>+'ANNUAL BUDGET'!$D$15/12</f>
        <v>0</v>
      </c>
      <c r="T14" s="26">
        <f>+'ANNUAL BUDGET'!$D$15/12</f>
        <v>0</v>
      </c>
      <c r="V14" s="26">
        <f>+'ANNUAL BUDGET'!$D$15/12</f>
        <v>0</v>
      </c>
      <c r="X14" s="26">
        <f>+'ANNUAL BUDGET'!$D$15/12</f>
        <v>0</v>
      </c>
      <c r="Z14" s="26">
        <f>+'ANNUAL BUDGET'!$D$15/12</f>
        <v>0</v>
      </c>
      <c r="AB14" s="26">
        <f t="shared" ref="AB14:AB57" si="0">+SUM(D14:Z14)</f>
        <v>0</v>
      </c>
      <c r="AD14" s="65">
        <f>+AB14-'ANNUAL BUDGET'!D15</f>
        <v>0</v>
      </c>
    </row>
    <row r="15" spans="1:30" s="44" customFormat="1" ht="14.1" customHeight="1" x14ac:dyDescent="0.25">
      <c r="A15" s="31">
        <v>3030</v>
      </c>
      <c r="B15" s="31" t="s">
        <v>21</v>
      </c>
      <c r="C15" s="25"/>
      <c r="D15" s="26">
        <f>+'ANNUAL BUDGET'!$D$16/12</f>
        <v>0</v>
      </c>
      <c r="F15" s="26">
        <f>+'ANNUAL BUDGET'!$D$16/12</f>
        <v>0</v>
      </c>
      <c r="H15" s="26">
        <f>+'ANNUAL BUDGET'!$D$16/12</f>
        <v>0</v>
      </c>
      <c r="J15" s="26">
        <f>+'ANNUAL BUDGET'!$D$16/12</f>
        <v>0</v>
      </c>
      <c r="L15" s="26">
        <f>+'ANNUAL BUDGET'!$D$16/12</f>
        <v>0</v>
      </c>
      <c r="N15" s="26">
        <f>+'ANNUAL BUDGET'!$D$16/12</f>
        <v>0</v>
      </c>
      <c r="P15" s="26">
        <f>+'ANNUAL BUDGET'!$D$16/12</f>
        <v>0</v>
      </c>
      <c r="R15" s="26">
        <f>+'ANNUAL BUDGET'!$D$16/12</f>
        <v>0</v>
      </c>
      <c r="T15" s="26">
        <f>+'ANNUAL BUDGET'!$D$16/12</f>
        <v>0</v>
      </c>
      <c r="V15" s="26">
        <f>+'ANNUAL BUDGET'!$D$16/12</f>
        <v>0</v>
      </c>
      <c r="X15" s="26">
        <f>+'ANNUAL BUDGET'!$D$16/12</f>
        <v>0</v>
      </c>
      <c r="Z15" s="26">
        <f>+'ANNUAL BUDGET'!$D$16/12</f>
        <v>0</v>
      </c>
      <c r="AB15" s="26">
        <f t="shared" si="0"/>
        <v>0</v>
      </c>
      <c r="AD15" s="65">
        <f>+AB15-'ANNUAL BUDGET'!D16</f>
        <v>0</v>
      </c>
    </row>
    <row r="16" spans="1:30" s="80" customFormat="1" ht="14.1" customHeight="1" x14ac:dyDescent="0.25">
      <c r="A16" s="78">
        <v>3040</v>
      </c>
      <c r="B16" s="31" t="s">
        <v>22</v>
      </c>
      <c r="C16" s="25"/>
      <c r="D16" s="79"/>
      <c r="F16" s="79"/>
      <c r="H16" s="79"/>
      <c r="J16" s="79">
        <f>+'ANNUAL BUDGET'!D17</f>
        <v>0</v>
      </c>
      <c r="L16" s="79"/>
      <c r="N16" s="79"/>
      <c r="P16" s="79"/>
      <c r="R16" s="79"/>
      <c r="T16" s="79"/>
      <c r="V16" s="79"/>
      <c r="X16" s="79"/>
      <c r="Z16" s="79"/>
      <c r="AB16" s="79">
        <f t="shared" si="0"/>
        <v>0</v>
      </c>
      <c r="AD16" s="65">
        <f>+AB16-'ANNUAL BUDGET'!D17</f>
        <v>0</v>
      </c>
    </row>
    <row r="17" spans="1:30" s="80" customFormat="1" ht="14.1" customHeight="1" x14ac:dyDescent="0.25">
      <c r="A17" s="78">
        <v>3050</v>
      </c>
      <c r="B17" s="31" t="s">
        <v>23</v>
      </c>
      <c r="C17" s="25"/>
      <c r="D17" s="79"/>
      <c r="F17" s="79"/>
      <c r="H17" s="79"/>
      <c r="J17" s="79"/>
      <c r="L17" s="79"/>
      <c r="N17" s="79"/>
      <c r="P17" s="79"/>
      <c r="R17" s="79">
        <f>+'ANNUAL BUDGET'!D18</f>
        <v>0</v>
      </c>
      <c r="T17" s="79"/>
      <c r="V17" s="79"/>
      <c r="X17" s="79"/>
      <c r="Z17" s="79"/>
      <c r="AB17" s="79">
        <f t="shared" si="0"/>
        <v>0</v>
      </c>
      <c r="AD17" s="65">
        <f>+AB17-'ANNUAL BUDGET'!D18</f>
        <v>0</v>
      </c>
    </row>
    <row r="18" spans="1:30" s="44" customFormat="1" ht="14.1" customHeight="1" x14ac:dyDescent="0.25">
      <c r="A18" s="31">
        <v>3070</v>
      </c>
      <c r="B18" s="31" t="s">
        <v>24</v>
      </c>
      <c r="C18" s="25"/>
      <c r="D18" s="26">
        <f>+'ANNUAL BUDGET'!$D$19/12</f>
        <v>0</v>
      </c>
      <c r="F18" s="26">
        <f>+'ANNUAL BUDGET'!$D$19/12</f>
        <v>0</v>
      </c>
      <c r="H18" s="26">
        <f>+'ANNUAL BUDGET'!$D$19/12</f>
        <v>0</v>
      </c>
      <c r="J18" s="26">
        <f>+'ANNUAL BUDGET'!$D$19/12</f>
        <v>0</v>
      </c>
      <c r="L18" s="26">
        <f>+'ANNUAL BUDGET'!$D$19/12</f>
        <v>0</v>
      </c>
      <c r="N18" s="26">
        <f>+'ANNUAL BUDGET'!$D$19/12</f>
        <v>0</v>
      </c>
      <c r="P18" s="26">
        <f>+'ANNUAL BUDGET'!$D$19/12</f>
        <v>0</v>
      </c>
      <c r="R18" s="26">
        <f>+'ANNUAL BUDGET'!$D$19/12</f>
        <v>0</v>
      </c>
      <c r="T18" s="26">
        <f>+'ANNUAL BUDGET'!$D$19/12</f>
        <v>0</v>
      </c>
      <c r="V18" s="26">
        <f>+'ANNUAL BUDGET'!$D$19/12</f>
        <v>0</v>
      </c>
      <c r="X18" s="26">
        <f>+'ANNUAL BUDGET'!$D$19/12</f>
        <v>0</v>
      </c>
      <c r="Z18" s="26">
        <f>+'ANNUAL BUDGET'!$D$19/12</f>
        <v>0</v>
      </c>
      <c r="AB18" s="26">
        <f t="shared" si="0"/>
        <v>0</v>
      </c>
      <c r="AD18" s="65">
        <f>+AB18-'ANNUAL BUDGET'!D19</f>
        <v>0</v>
      </c>
    </row>
    <row r="19" spans="1:30" s="44" customFormat="1" ht="14.1" customHeight="1" x14ac:dyDescent="0.25">
      <c r="A19" s="14"/>
      <c r="B19" s="14"/>
      <c r="C19" s="17"/>
      <c r="D19" s="30"/>
      <c r="F19" s="30"/>
      <c r="H19" s="30"/>
      <c r="J19" s="30"/>
      <c r="L19" s="30"/>
      <c r="N19" s="30"/>
      <c r="P19" s="30"/>
      <c r="R19" s="30"/>
      <c r="T19" s="30"/>
      <c r="V19" s="30"/>
      <c r="X19" s="30"/>
      <c r="Z19" s="30"/>
      <c r="AB19" s="30">
        <f t="shared" si="0"/>
        <v>0</v>
      </c>
      <c r="AD19" s="65">
        <f>+AB19-'ANNUAL BUDGET'!D20</f>
        <v>0</v>
      </c>
    </row>
    <row r="20" spans="1:30" s="17" customFormat="1" ht="14.1" customHeight="1" thickBot="1" x14ac:dyDescent="0.3">
      <c r="A20" s="32">
        <v>3095</v>
      </c>
      <c r="B20" s="32" t="s">
        <v>0</v>
      </c>
      <c r="D20" s="27">
        <f>SUM(D13:D18)</f>
        <v>0</v>
      </c>
      <c r="F20" s="27">
        <f>SUM(F13:F18)</f>
        <v>0</v>
      </c>
      <c r="H20" s="27">
        <f>SUM(H13:H18)</f>
        <v>0</v>
      </c>
      <c r="J20" s="27">
        <f>SUM(J13:J18)</f>
        <v>0</v>
      </c>
      <c r="L20" s="27">
        <f>SUM(L13:L18)</f>
        <v>0</v>
      </c>
      <c r="N20" s="27">
        <f>SUM(N13:N18)</f>
        <v>0</v>
      </c>
      <c r="P20" s="27">
        <f>SUM(P13:P18)</f>
        <v>0</v>
      </c>
      <c r="R20" s="27">
        <f>SUM(R13:R18)</f>
        <v>0</v>
      </c>
      <c r="T20" s="27">
        <f>SUM(T13:T18)</f>
        <v>0</v>
      </c>
      <c r="V20" s="27">
        <f>SUM(V13:V18)</f>
        <v>0</v>
      </c>
      <c r="X20" s="27">
        <f>SUM(X13:X18)</f>
        <v>0</v>
      </c>
      <c r="Z20" s="27">
        <f>SUM(Z13:Z18)</f>
        <v>0</v>
      </c>
      <c r="AB20" s="27">
        <f t="shared" si="0"/>
        <v>0</v>
      </c>
      <c r="AD20" s="65">
        <f>+AB20-'ANNUAL BUDGET'!D21</f>
        <v>0</v>
      </c>
    </row>
    <row r="21" spans="1:30" s="44" customFormat="1" ht="14.1" customHeight="1" thickTop="1" x14ac:dyDescent="0.25">
      <c r="A21" s="14"/>
      <c r="B21" s="33"/>
      <c r="C21" s="17"/>
      <c r="D21" s="47"/>
      <c r="F21" s="47"/>
      <c r="H21" s="47"/>
      <c r="J21" s="47"/>
      <c r="L21" s="47"/>
      <c r="N21" s="47"/>
      <c r="P21" s="47"/>
      <c r="R21" s="47"/>
      <c r="T21" s="47"/>
      <c r="V21" s="47"/>
      <c r="X21" s="47"/>
      <c r="Z21" s="47"/>
      <c r="AB21" s="47"/>
      <c r="AD21" s="65">
        <f>+AB21-'ANNUAL BUDGET'!D22</f>
        <v>0</v>
      </c>
    </row>
    <row r="22" spans="1:30" s="44" customFormat="1" ht="14.1" customHeight="1" x14ac:dyDescent="0.25">
      <c r="A22" s="31">
        <v>3110</v>
      </c>
      <c r="B22" s="31" t="s">
        <v>25</v>
      </c>
      <c r="C22" s="20"/>
      <c r="D22" s="26">
        <f>+'ANNUAL BUDGET'!$D$23/12</f>
        <v>0</v>
      </c>
      <c r="F22" s="26">
        <f>+'ANNUAL BUDGET'!$D$23/12</f>
        <v>0</v>
      </c>
      <c r="H22" s="26">
        <f>+'ANNUAL BUDGET'!$D$23/12</f>
        <v>0</v>
      </c>
      <c r="J22" s="26">
        <f>+'ANNUAL BUDGET'!$D$23/12</f>
        <v>0</v>
      </c>
      <c r="L22" s="26">
        <f>+'ANNUAL BUDGET'!$D$23/12</f>
        <v>0</v>
      </c>
      <c r="N22" s="26">
        <f>+'ANNUAL BUDGET'!$D$23/12</f>
        <v>0</v>
      </c>
      <c r="P22" s="26">
        <f>+'ANNUAL BUDGET'!$D$23/12</f>
        <v>0</v>
      </c>
      <c r="R22" s="26">
        <f>+'ANNUAL BUDGET'!$D$23/12</f>
        <v>0</v>
      </c>
      <c r="T22" s="26">
        <f>+'ANNUAL BUDGET'!$D$23/12</f>
        <v>0</v>
      </c>
      <c r="V22" s="26">
        <f>+'ANNUAL BUDGET'!$D$23/12</f>
        <v>0</v>
      </c>
      <c r="X22" s="26">
        <f>+'ANNUAL BUDGET'!$D$23/12</f>
        <v>0</v>
      </c>
      <c r="Z22" s="26">
        <f>+'ANNUAL BUDGET'!$D$23/12</f>
        <v>0</v>
      </c>
      <c r="AB22" s="26">
        <f t="shared" si="0"/>
        <v>0</v>
      </c>
      <c r="AD22" s="65">
        <f>+AB22-'ANNUAL BUDGET'!D23</f>
        <v>0</v>
      </c>
    </row>
    <row r="23" spans="1:30" s="44" customFormat="1" x14ac:dyDescent="0.25">
      <c r="A23" s="31">
        <v>3120</v>
      </c>
      <c r="B23" s="31" t="s">
        <v>26</v>
      </c>
      <c r="C23" s="17"/>
      <c r="D23" s="26">
        <f>+'ANNUAL BUDGET'!$D$24/12</f>
        <v>0</v>
      </c>
      <c r="F23" s="26">
        <f>+'ANNUAL BUDGET'!$D$24/12</f>
        <v>0</v>
      </c>
      <c r="H23" s="26">
        <f>+'ANNUAL BUDGET'!$D$24/12</f>
        <v>0</v>
      </c>
      <c r="J23" s="26">
        <f>+'ANNUAL BUDGET'!$D$24/12</f>
        <v>0</v>
      </c>
      <c r="L23" s="26">
        <f>+'ANNUAL BUDGET'!$D$24/12</f>
        <v>0</v>
      </c>
      <c r="N23" s="26">
        <f>+'ANNUAL BUDGET'!$D$24/12</f>
        <v>0</v>
      </c>
      <c r="P23" s="26">
        <f>+'ANNUAL BUDGET'!$D$24/12</f>
        <v>0</v>
      </c>
      <c r="R23" s="26">
        <f>+'ANNUAL BUDGET'!$D$24/12</f>
        <v>0</v>
      </c>
      <c r="T23" s="26">
        <f>+'ANNUAL BUDGET'!$D$24/12</f>
        <v>0</v>
      </c>
      <c r="V23" s="26">
        <f>+'ANNUAL BUDGET'!$D$24/12</f>
        <v>0</v>
      </c>
      <c r="X23" s="26">
        <f>+'ANNUAL BUDGET'!$D$24/12</f>
        <v>0</v>
      </c>
      <c r="Z23" s="26">
        <f>+'ANNUAL BUDGET'!$D$24/12</f>
        <v>0</v>
      </c>
      <c r="AB23" s="26">
        <f t="shared" si="0"/>
        <v>0</v>
      </c>
      <c r="AD23" s="65">
        <f>+AB23-'ANNUAL BUDGET'!D24</f>
        <v>0</v>
      </c>
    </row>
    <row r="24" spans="1:30" s="44" customFormat="1" x14ac:dyDescent="0.25">
      <c r="A24" s="31">
        <v>3130</v>
      </c>
      <c r="B24" s="31" t="s">
        <v>27</v>
      </c>
      <c r="C24" s="17"/>
      <c r="D24" s="26">
        <f>+'ANNUAL BUDGET'!$D$25/12</f>
        <v>0</v>
      </c>
      <c r="F24" s="26">
        <f>+'ANNUAL BUDGET'!$D$25/12</f>
        <v>0</v>
      </c>
      <c r="H24" s="26">
        <f>+'ANNUAL BUDGET'!$D$25/12</f>
        <v>0</v>
      </c>
      <c r="J24" s="26">
        <f>+'ANNUAL BUDGET'!$D$25/12</f>
        <v>0</v>
      </c>
      <c r="L24" s="26">
        <f>+'ANNUAL BUDGET'!$D$25/12</f>
        <v>0</v>
      </c>
      <c r="N24" s="26">
        <f>+'ANNUAL BUDGET'!$D$25/12</f>
        <v>0</v>
      </c>
      <c r="P24" s="26">
        <f>+'ANNUAL BUDGET'!$D$25/12</f>
        <v>0</v>
      </c>
      <c r="R24" s="26">
        <f>+'ANNUAL BUDGET'!$D$25/12</f>
        <v>0</v>
      </c>
      <c r="T24" s="26">
        <f>+'ANNUAL BUDGET'!$D$25/12</f>
        <v>0</v>
      </c>
      <c r="V24" s="26">
        <f>+'ANNUAL BUDGET'!$D$25/12</f>
        <v>0</v>
      </c>
      <c r="X24" s="26">
        <f>+'ANNUAL BUDGET'!$D$25/12</f>
        <v>0</v>
      </c>
      <c r="Z24" s="26">
        <f>+'ANNUAL BUDGET'!$D$25/12</f>
        <v>0</v>
      </c>
      <c r="AB24" s="26">
        <f t="shared" si="0"/>
        <v>0</v>
      </c>
      <c r="AD24" s="65">
        <f>+AB24-'ANNUAL BUDGET'!D25</f>
        <v>0</v>
      </c>
    </row>
    <row r="25" spans="1:30" s="44" customFormat="1" x14ac:dyDescent="0.25">
      <c r="A25" s="31">
        <v>3140</v>
      </c>
      <c r="B25" s="31" t="s">
        <v>28</v>
      </c>
      <c r="C25" s="17"/>
      <c r="D25" s="26">
        <f>+'ANNUAL BUDGET'!$D$26/12</f>
        <v>0</v>
      </c>
      <c r="F25" s="26">
        <f>+'ANNUAL BUDGET'!$D$26/12</f>
        <v>0</v>
      </c>
      <c r="H25" s="26">
        <f>+'ANNUAL BUDGET'!$D$26/12</f>
        <v>0</v>
      </c>
      <c r="J25" s="26">
        <f>+'ANNUAL BUDGET'!$D$26/12</f>
        <v>0</v>
      </c>
      <c r="L25" s="26">
        <f>+'ANNUAL BUDGET'!$D$26/12</f>
        <v>0</v>
      </c>
      <c r="N25" s="26">
        <f>+'ANNUAL BUDGET'!$D$26/12</f>
        <v>0</v>
      </c>
      <c r="P25" s="26">
        <f>+'ANNUAL BUDGET'!$D$26/12</f>
        <v>0</v>
      </c>
      <c r="R25" s="26">
        <f>+'ANNUAL BUDGET'!$D$26/12</f>
        <v>0</v>
      </c>
      <c r="T25" s="26">
        <f>+'ANNUAL BUDGET'!$D$26/12</f>
        <v>0</v>
      </c>
      <c r="V25" s="26">
        <f>+'ANNUAL BUDGET'!$D$26/12</f>
        <v>0</v>
      </c>
      <c r="X25" s="26">
        <f>+'ANNUAL BUDGET'!$D$26/12</f>
        <v>0</v>
      </c>
      <c r="Z25" s="26">
        <f>+'ANNUAL BUDGET'!$D$26/12</f>
        <v>0</v>
      </c>
      <c r="AB25" s="26">
        <f t="shared" si="0"/>
        <v>0</v>
      </c>
      <c r="AD25" s="65">
        <f>+AB25-'ANNUAL BUDGET'!D26</f>
        <v>0</v>
      </c>
    </row>
    <row r="26" spans="1:30" s="44" customFormat="1" x14ac:dyDescent="0.25">
      <c r="A26" s="31">
        <v>3150</v>
      </c>
      <c r="B26" s="31" t="s">
        <v>29</v>
      </c>
      <c r="C26" s="17"/>
      <c r="D26" s="26">
        <f>+'ANNUAL BUDGET'!$D$27/12</f>
        <v>0</v>
      </c>
      <c r="F26" s="26">
        <f>+'ANNUAL BUDGET'!$D$27/12</f>
        <v>0</v>
      </c>
      <c r="H26" s="26">
        <f>+'ANNUAL BUDGET'!$D$27/12</f>
        <v>0</v>
      </c>
      <c r="J26" s="26">
        <f>+'ANNUAL BUDGET'!$D$27/12</f>
        <v>0</v>
      </c>
      <c r="L26" s="26">
        <f>+'ANNUAL BUDGET'!$D$27/12</f>
        <v>0</v>
      </c>
      <c r="N26" s="26">
        <f>+'ANNUAL BUDGET'!$D$27/12</f>
        <v>0</v>
      </c>
      <c r="P26" s="26">
        <f>+'ANNUAL BUDGET'!$D$27/12</f>
        <v>0</v>
      </c>
      <c r="R26" s="26">
        <f>+'ANNUAL BUDGET'!$D$27/12</f>
        <v>0</v>
      </c>
      <c r="T26" s="26">
        <f>+'ANNUAL BUDGET'!$D$27/12</f>
        <v>0</v>
      </c>
      <c r="V26" s="26">
        <f>+'ANNUAL BUDGET'!$D$27/12</f>
        <v>0</v>
      </c>
      <c r="X26" s="26">
        <f>+'ANNUAL BUDGET'!$D$27/12</f>
        <v>0</v>
      </c>
      <c r="Z26" s="26">
        <f>+'ANNUAL BUDGET'!$D$27/12</f>
        <v>0</v>
      </c>
      <c r="AB26" s="26">
        <f t="shared" si="0"/>
        <v>0</v>
      </c>
      <c r="AD26" s="65">
        <f>+AB26-'ANNUAL BUDGET'!D27</f>
        <v>0</v>
      </c>
    </row>
    <row r="27" spans="1:30" s="44" customFormat="1" x14ac:dyDescent="0.25">
      <c r="A27" s="14"/>
      <c r="B27" s="14"/>
      <c r="C27" s="17"/>
      <c r="AD27" s="65">
        <f>+AB27-'ANNUAL BUDGET'!D28</f>
        <v>0</v>
      </c>
    </row>
    <row r="28" spans="1:30" s="17" customFormat="1" ht="13.8" thickBot="1" x14ac:dyDescent="0.3">
      <c r="A28" s="32">
        <v>3195</v>
      </c>
      <c r="B28" s="32" t="s">
        <v>56</v>
      </c>
      <c r="D28" s="27">
        <f>SUM(D22:D26)</f>
        <v>0</v>
      </c>
      <c r="F28" s="27">
        <f>SUM(F22:F26)</f>
        <v>0</v>
      </c>
      <c r="H28" s="27">
        <f>SUM(H22:H26)</f>
        <v>0</v>
      </c>
      <c r="J28" s="27">
        <f>SUM(J22:J26)</f>
        <v>0</v>
      </c>
      <c r="L28" s="27">
        <f>SUM(L22:L26)</f>
        <v>0</v>
      </c>
      <c r="N28" s="27">
        <f>SUM(N22:N26)</f>
        <v>0</v>
      </c>
      <c r="P28" s="27">
        <f>SUM(P22:P26)</f>
        <v>0</v>
      </c>
      <c r="R28" s="27">
        <f>SUM(R22:R26)</f>
        <v>0</v>
      </c>
      <c r="T28" s="27">
        <f>SUM(T22:T26)</f>
        <v>0</v>
      </c>
      <c r="V28" s="27">
        <f>SUM(V22:V26)</f>
        <v>0</v>
      </c>
      <c r="X28" s="27">
        <f>SUM(X22:X26)</f>
        <v>0</v>
      </c>
      <c r="Z28" s="27">
        <f>SUM(Z22:Z26)</f>
        <v>0</v>
      </c>
      <c r="AB28" s="27">
        <f t="shared" si="0"/>
        <v>0</v>
      </c>
      <c r="AD28" s="65">
        <f>+AB28-'ANNUAL BUDGET'!D29</f>
        <v>0</v>
      </c>
    </row>
    <row r="29" spans="1:30" s="44" customFormat="1" ht="13.8" thickTop="1" x14ac:dyDescent="0.25">
      <c r="A29" s="14"/>
      <c r="B29" s="14"/>
      <c r="C29" s="17"/>
      <c r="AD29" s="65">
        <f>+AB29-'ANNUAL BUDGET'!D30</f>
        <v>0</v>
      </c>
    </row>
    <row r="30" spans="1:30" s="44" customFormat="1" x14ac:dyDescent="0.25">
      <c r="A30" s="31">
        <v>3210</v>
      </c>
      <c r="B30" s="31" t="s">
        <v>30</v>
      </c>
      <c r="C30" s="17"/>
      <c r="D30" s="26">
        <f>+'ANNUAL BUDGET'!$D$31/12</f>
        <v>0</v>
      </c>
      <c r="F30" s="26">
        <f>+'ANNUAL BUDGET'!$D$31/12</f>
        <v>0</v>
      </c>
      <c r="H30" s="26">
        <f>+'ANNUAL BUDGET'!$D$31/12</f>
        <v>0</v>
      </c>
      <c r="J30" s="26">
        <f>+'ANNUAL BUDGET'!$D$31/12</f>
        <v>0</v>
      </c>
      <c r="L30" s="26">
        <f>+'ANNUAL BUDGET'!$D$31/12</f>
        <v>0</v>
      </c>
      <c r="N30" s="26">
        <f>+'ANNUAL BUDGET'!$D$31/12</f>
        <v>0</v>
      </c>
      <c r="P30" s="26">
        <f>+'ANNUAL BUDGET'!$D$31/12</f>
        <v>0</v>
      </c>
      <c r="R30" s="26">
        <f>+'ANNUAL BUDGET'!$D$31/12</f>
        <v>0</v>
      </c>
      <c r="T30" s="26">
        <f>+'ANNUAL BUDGET'!$D$31/12</f>
        <v>0</v>
      </c>
      <c r="V30" s="26">
        <f>+'ANNUAL BUDGET'!$D$31/12</f>
        <v>0</v>
      </c>
      <c r="X30" s="26">
        <f>+'ANNUAL BUDGET'!$D$31/12</f>
        <v>0</v>
      </c>
      <c r="Z30" s="26">
        <f>+'ANNUAL BUDGET'!$D$31/12</f>
        <v>0</v>
      </c>
      <c r="AB30" s="26">
        <f t="shared" si="0"/>
        <v>0</v>
      </c>
      <c r="AD30" s="65">
        <f>+AB30-'ANNUAL BUDGET'!D31</f>
        <v>0</v>
      </c>
    </row>
    <row r="31" spans="1:30" s="44" customFormat="1" x14ac:dyDescent="0.25">
      <c r="A31" s="31">
        <v>3220</v>
      </c>
      <c r="B31" s="31" t="s">
        <v>31</v>
      </c>
      <c r="C31" s="17"/>
      <c r="D31" s="26">
        <f>+'ANNUAL BUDGET'!$D$32/12</f>
        <v>0</v>
      </c>
      <c r="F31" s="26">
        <f>+'ANNUAL BUDGET'!$D$32/12</f>
        <v>0</v>
      </c>
      <c r="H31" s="26">
        <f>+'ANNUAL BUDGET'!$D$32/12</f>
        <v>0</v>
      </c>
      <c r="J31" s="26">
        <f>+'ANNUAL BUDGET'!$D$32/12</f>
        <v>0</v>
      </c>
      <c r="L31" s="26">
        <f>+'ANNUAL BUDGET'!$D$32/12</f>
        <v>0</v>
      </c>
      <c r="N31" s="26">
        <f>+'ANNUAL BUDGET'!$D$32/12</f>
        <v>0</v>
      </c>
      <c r="P31" s="26">
        <f>+'ANNUAL BUDGET'!$D$32/12</f>
        <v>0</v>
      </c>
      <c r="R31" s="26">
        <f>+'ANNUAL BUDGET'!$D$32/12</f>
        <v>0</v>
      </c>
      <c r="T31" s="26">
        <f>+'ANNUAL BUDGET'!$D$32/12</f>
        <v>0</v>
      </c>
      <c r="V31" s="26">
        <f>+'ANNUAL BUDGET'!$D$32/12</f>
        <v>0</v>
      </c>
      <c r="X31" s="26">
        <f>+'ANNUAL BUDGET'!$D$32/12</f>
        <v>0</v>
      </c>
      <c r="Z31" s="26">
        <f>+'ANNUAL BUDGET'!$D$32/12</f>
        <v>0</v>
      </c>
      <c r="AB31" s="26">
        <f t="shared" si="0"/>
        <v>0</v>
      </c>
      <c r="AD31" s="65">
        <f>+AB31-'ANNUAL BUDGET'!D32</f>
        <v>0</v>
      </c>
    </row>
    <row r="32" spans="1:30" s="44" customFormat="1" x14ac:dyDescent="0.25">
      <c r="A32" s="31">
        <v>3230</v>
      </c>
      <c r="B32" s="31" t="s">
        <v>32</v>
      </c>
      <c r="C32" s="17"/>
      <c r="D32" s="26">
        <f>+'ANNUAL BUDGET'!$D$33/12</f>
        <v>0</v>
      </c>
      <c r="F32" s="26">
        <f>+'ANNUAL BUDGET'!$D$33/12</f>
        <v>0</v>
      </c>
      <c r="H32" s="26">
        <f>+'ANNUAL BUDGET'!$D$33/12</f>
        <v>0</v>
      </c>
      <c r="J32" s="26">
        <f>+'ANNUAL BUDGET'!$D$33/12</f>
        <v>0</v>
      </c>
      <c r="L32" s="26">
        <f>+'ANNUAL BUDGET'!$D$33/12</f>
        <v>0</v>
      </c>
      <c r="N32" s="26">
        <f>+'ANNUAL BUDGET'!$D$33/12</f>
        <v>0</v>
      </c>
      <c r="P32" s="26">
        <f>+'ANNUAL BUDGET'!$D$33/12</f>
        <v>0</v>
      </c>
      <c r="R32" s="26">
        <f>+'ANNUAL BUDGET'!$D$33/12</f>
        <v>0</v>
      </c>
      <c r="T32" s="26">
        <f>+'ANNUAL BUDGET'!$D$33/12</f>
        <v>0</v>
      </c>
      <c r="V32" s="26">
        <f>+'ANNUAL BUDGET'!$D$33/12</f>
        <v>0</v>
      </c>
      <c r="X32" s="26">
        <f>+'ANNUAL BUDGET'!$D$33/12</f>
        <v>0</v>
      </c>
      <c r="Z32" s="26">
        <f>+'ANNUAL BUDGET'!$D$33/12</f>
        <v>0</v>
      </c>
      <c r="AB32" s="26">
        <f t="shared" si="0"/>
        <v>0</v>
      </c>
      <c r="AD32" s="65">
        <f>+AB32-'ANNUAL BUDGET'!D33</f>
        <v>0</v>
      </c>
    </row>
    <row r="33" spans="1:30" s="44" customFormat="1" x14ac:dyDescent="0.25">
      <c r="A33" s="31">
        <v>3240</v>
      </c>
      <c r="B33" s="31" t="s">
        <v>33</v>
      </c>
      <c r="C33" s="17"/>
      <c r="D33" s="26">
        <f>+'ANNUAL BUDGET'!$D$34/12</f>
        <v>0</v>
      </c>
      <c r="F33" s="26">
        <f>+'ANNUAL BUDGET'!$D$34/12</f>
        <v>0</v>
      </c>
      <c r="H33" s="26">
        <f>+'ANNUAL BUDGET'!$D$34/12</f>
        <v>0</v>
      </c>
      <c r="J33" s="26">
        <f>+'ANNUAL BUDGET'!$D$34/12</f>
        <v>0</v>
      </c>
      <c r="L33" s="26">
        <f>+'ANNUAL BUDGET'!$D$34/12</f>
        <v>0</v>
      </c>
      <c r="N33" s="26">
        <f>+'ANNUAL BUDGET'!$D$34/12</f>
        <v>0</v>
      </c>
      <c r="P33" s="26">
        <f>+'ANNUAL BUDGET'!$D$34/12</f>
        <v>0</v>
      </c>
      <c r="R33" s="26">
        <f>+'ANNUAL BUDGET'!$D$34/12</f>
        <v>0</v>
      </c>
      <c r="T33" s="26">
        <f>+'ANNUAL BUDGET'!$D$34/12</f>
        <v>0</v>
      </c>
      <c r="V33" s="26">
        <f>+'ANNUAL BUDGET'!$D$34/12</f>
        <v>0</v>
      </c>
      <c r="X33" s="26">
        <f>+'ANNUAL BUDGET'!$D$34/12</f>
        <v>0</v>
      </c>
      <c r="Z33" s="26">
        <f>+'ANNUAL BUDGET'!$D$34/12</f>
        <v>0</v>
      </c>
      <c r="AB33" s="26">
        <f t="shared" si="0"/>
        <v>0</v>
      </c>
      <c r="AD33" s="65">
        <f>+AB33-'ANNUAL BUDGET'!D34</f>
        <v>0</v>
      </c>
    </row>
    <row r="34" spans="1:30" s="44" customFormat="1" x14ac:dyDescent="0.25">
      <c r="A34" s="31">
        <v>3250</v>
      </c>
      <c r="B34" s="31" t="s">
        <v>34</v>
      </c>
      <c r="C34" s="17"/>
      <c r="D34" s="26">
        <f>+'ANNUAL BUDGET'!$D$38/12</f>
        <v>0</v>
      </c>
      <c r="F34" s="26">
        <f>+'ANNUAL BUDGET'!$D$38/12</f>
        <v>0</v>
      </c>
      <c r="H34" s="26">
        <f>+'ANNUAL BUDGET'!$D$38/12</f>
        <v>0</v>
      </c>
      <c r="J34" s="26">
        <f>+'ANNUAL BUDGET'!$D$38/12</f>
        <v>0</v>
      </c>
      <c r="L34" s="26">
        <f>+'ANNUAL BUDGET'!$D$38/12</f>
        <v>0</v>
      </c>
      <c r="N34" s="26">
        <f>+'ANNUAL BUDGET'!$D$38/12</f>
        <v>0</v>
      </c>
      <c r="P34" s="26">
        <f>+'ANNUAL BUDGET'!$D$38/12</f>
        <v>0</v>
      </c>
      <c r="R34" s="26">
        <f>+'ANNUAL BUDGET'!$D$38/12</f>
        <v>0</v>
      </c>
      <c r="T34" s="26">
        <f>+'ANNUAL BUDGET'!$D$38/12</f>
        <v>0</v>
      </c>
      <c r="V34" s="26">
        <f>+'ANNUAL BUDGET'!$D$38/12</f>
        <v>0</v>
      </c>
      <c r="X34" s="26">
        <f>+'ANNUAL BUDGET'!$D$38/12</f>
        <v>0</v>
      </c>
      <c r="Z34" s="26">
        <f>+'ANNUAL BUDGET'!$D$38/12</f>
        <v>0</v>
      </c>
      <c r="AB34" s="26">
        <f t="shared" si="0"/>
        <v>0</v>
      </c>
      <c r="AD34" s="65">
        <f>+AB34-'ANNUAL BUDGET'!D38</f>
        <v>0</v>
      </c>
    </row>
    <row r="35" spans="1:30" s="44" customFormat="1" x14ac:dyDescent="0.25">
      <c r="A35" s="31">
        <v>3260</v>
      </c>
      <c r="B35" s="31" t="s">
        <v>35</v>
      </c>
      <c r="C35" s="17"/>
      <c r="D35" s="26">
        <f>+'ANNUAL BUDGET'!$D$39/12</f>
        <v>0</v>
      </c>
      <c r="F35" s="26">
        <f>+'ANNUAL BUDGET'!$D$39/12</f>
        <v>0</v>
      </c>
      <c r="H35" s="26">
        <f>+'ANNUAL BUDGET'!$D$39/12</f>
        <v>0</v>
      </c>
      <c r="J35" s="26">
        <f>+'ANNUAL BUDGET'!$D$39/12</f>
        <v>0</v>
      </c>
      <c r="L35" s="26">
        <f>+'ANNUAL BUDGET'!$D$39/12</f>
        <v>0</v>
      </c>
      <c r="N35" s="26">
        <f>+'ANNUAL BUDGET'!$D$39/12</f>
        <v>0</v>
      </c>
      <c r="P35" s="26">
        <f>+'ANNUAL BUDGET'!$D$39/12</f>
        <v>0</v>
      </c>
      <c r="R35" s="26">
        <f>+'ANNUAL BUDGET'!$D$39/12</f>
        <v>0</v>
      </c>
      <c r="T35" s="26">
        <f>+'ANNUAL BUDGET'!$D$39/12</f>
        <v>0</v>
      </c>
      <c r="V35" s="26">
        <f>+'ANNUAL BUDGET'!$D$39/12</f>
        <v>0</v>
      </c>
      <c r="X35" s="26">
        <f>+'ANNUAL BUDGET'!$D$39/12</f>
        <v>0</v>
      </c>
      <c r="Z35" s="26">
        <f>+'ANNUAL BUDGET'!$D$39/12</f>
        <v>0</v>
      </c>
      <c r="AB35" s="26">
        <f t="shared" si="0"/>
        <v>0</v>
      </c>
      <c r="AD35" s="65">
        <f>+AB35-'ANNUAL BUDGET'!D39</f>
        <v>0</v>
      </c>
    </row>
    <row r="36" spans="1:30" s="44" customFormat="1" x14ac:dyDescent="0.25">
      <c r="A36" s="31">
        <v>3280</v>
      </c>
      <c r="B36" s="31" t="s">
        <v>36</v>
      </c>
      <c r="C36" s="17"/>
      <c r="D36" s="26">
        <f>+'ANNUAL BUDGET'!$D$40/12</f>
        <v>0</v>
      </c>
      <c r="F36" s="26">
        <f>+'ANNUAL BUDGET'!$D$40/12</f>
        <v>0</v>
      </c>
      <c r="H36" s="26">
        <f>+'ANNUAL BUDGET'!$D$40/12</f>
        <v>0</v>
      </c>
      <c r="J36" s="26">
        <f>+'ANNUAL BUDGET'!$D$40/12</f>
        <v>0</v>
      </c>
      <c r="L36" s="26">
        <f>+'ANNUAL BUDGET'!$D$40/12</f>
        <v>0</v>
      </c>
      <c r="N36" s="26">
        <f>+'ANNUAL BUDGET'!$D$40/12</f>
        <v>0</v>
      </c>
      <c r="P36" s="26">
        <f>+'ANNUAL BUDGET'!$D$40/12</f>
        <v>0</v>
      </c>
      <c r="R36" s="26">
        <f>+'ANNUAL BUDGET'!$D$40/12</f>
        <v>0</v>
      </c>
      <c r="T36" s="26">
        <f>+'ANNUAL BUDGET'!$D$40/12</f>
        <v>0</v>
      </c>
      <c r="V36" s="26">
        <f>+'ANNUAL BUDGET'!$D$40/12</f>
        <v>0</v>
      </c>
      <c r="X36" s="26">
        <f>+'ANNUAL BUDGET'!$D$40/12</f>
        <v>0</v>
      </c>
      <c r="Z36" s="26">
        <f>+'ANNUAL BUDGET'!$D$40/12</f>
        <v>0</v>
      </c>
      <c r="AB36" s="26">
        <f t="shared" si="0"/>
        <v>0</v>
      </c>
      <c r="AD36" s="65">
        <f>+AB36-'ANNUAL BUDGET'!D40</f>
        <v>0</v>
      </c>
    </row>
    <row r="37" spans="1:30" s="44" customFormat="1" x14ac:dyDescent="0.25">
      <c r="A37" s="14"/>
      <c r="B37" s="14"/>
      <c r="C37" s="17"/>
      <c r="AD37" s="65">
        <f>+AB37-'ANNUAL BUDGET'!D41</f>
        <v>0</v>
      </c>
    </row>
    <row r="38" spans="1:30" s="17" customFormat="1" ht="13.8" thickBot="1" x14ac:dyDescent="0.3">
      <c r="A38" s="32">
        <v>3295</v>
      </c>
      <c r="B38" s="32" t="s">
        <v>1</v>
      </c>
      <c r="D38" s="27">
        <f>SUM(D30:D36)</f>
        <v>0</v>
      </c>
      <c r="F38" s="27">
        <f>SUM(F30:F36)</f>
        <v>0</v>
      </c>
      <c r="H38" s="27">
        <f>SUM(H30:H36)</f>
        <v>0</v>
      </c>
      <c r="J38" s="27">
        <f>SUM(J30:J36)</f>
        <v>0</v>
      </c>
      <c r="L38" s="27">
        <f>SUM(L30:L36)</f>
        <v>0</v>
      </c>
      <c r="N38" s="27">
        <f>SUM(N30:N36)</f>
        <v>0</v>
      </c>
      <c r="P38" s="27">
        <f>SUM(P30:P36)</f>
        <v>0</v>
      </c>
      <c r="R38" s="27">
        <f>SUM(R30:R36)</f>
        <v>0</v>
      </c>
      <c r="T38" s="27">
        <f>SUM(T30:T36)</f>
        <v>0</v>
      </c>
      <c r="V38" s="27">
        <f>SUM(V30:V36)</f>
        <v>0</v>
      </c>
      <c r="X38" s="27">
        <f>SUM(X30:X36)</f>
        <v>0</v>
      </c>
      <c r="Z38" s="27">
        <f>SUM(Z30:Z36)</f>
        <v>0</v>
      </c>
      <c r="AB38" s="27">
        <f t="shared" si="0"/>
        <v>0</v>
      </c>
      <c r="AD38" s="65">
        <f>+AB38-'ANNUAL BUDGET'!D42</f>
        <v>0</v>
      </c>
    </row>
    <row r="39" spans="1:30" s="44" customFormat="1" ht="13.8" thickTop="1" x14ac:dyDescent="0.25">
      <c r="A39" s="14"/>
      <c r="B39" s="14"/>
      <c r="C39" s="17"/>
      <c r="AD39" s="65">
        <f>+AB39-'ANNUAL BUDGET'!D43</f>
        <v>0</v>
      </c>
    </row>
    <row r="40" spans="1:30" s="44" customFormat="1" x14ac:dyDescent="0.25">
      <c r="A40" s="31">
        <v>3405</v>
      </c>
      <c r="B40" s="31" t="s">
        <v>37</v>
      </c>
      <c r="C40" s="17"/>
      <c r="D40" s="26">
        <f>+'ANNUAL BUDGET'!$D$44/12</f>
        <v>0</v>
      </c>
      <c r="F40" s="26">
        <f>+'ANNUAL BUDGET'!$D$44/12</f>
        <v>0</v>
      </c>
      <c r="H40" s="26">
        <f>+'ANNUAL BUDGET'!$D$44/12</f>
        <v>0</v>
      </c>
      <c r="J40" s="26">
        <f>+'ANNUAL BUDGET'!$D$44/12</f>
        <v>0</v>
      </c>
      <c r="L40" s="26">
        <f>+'ANNUAL BUDGET'!$D$44/12</f>
        <v>0</v>
      </c>
      <c r="N40" s="26">
        <f>+'ANNUAL BUDGET'!$D$44/12</f>
        <v>0</v>
      </c>
      <c r="P40" s="26">
        <f>+'ANNUAL BUDGET'!$D$44/12</f>
        <v>0</v>
      </c>
      <c r="R40" s="26">
        <f>+'ANNUAL BUDGET'!$D$44/12</f>
        <v>0</v>
      </c>
      <c r="T40" s="26">
        <f>+'ANNUAL BUDGET'!$D$44/12</f>
        <v>0</v>
      </c>
      <c r="V40" s="26">
        <f>+'ANNUAL BUDGET'!$D$44/12</f>
        <v>0</v>
      </c>
      <c r="X40" s="26">
        <f>+'ANNUAL BUDGET'!$D$44/12</f>
        <v>0</v>
      </c>
      <c r="Z40" s="26">
        <f>+'ANNUAL BUDGET'!$D$44/12</f>
        <v>0</v>
      </c>
      <c r="AB40" s="26">
        <f t="shared" si="0"/>
        <v>0</v>
      </c>
      <c r="AD40" s="65">
        <f>+AB40-'ANNUAL BUDGET'!D44</f>
        <v>0</v>
      </c>
    </row>
    <row r="41" spans="1:30" s="44" customFormat="1" x14ac:dyDescent="0.25">
      <c r="A41" s="31">
        <v>3410</v>
      </c>
      <c r="B41" s="31" t="s">
        <v>38</v>
      </c>
      <c r="C41" s="17"/>
      <c r="D41" s="26">
        <f>+'ANNUAL BUDGET'!$D$45/12</f>
        <v>0</v>
      </c>
      <c r="F41" s="26">
        <f>+'ANNUAL BUDGET'!$D$45/12</f>
        <v>0</v>
      </c>
      <c r="H41" s="26">
        <f>+'ANNUAL BUDGET'!$D$45/12</f>
        <v>0</v>
      </c>
      <c r="J41" s="26">
        <f>+'ANNUAL BUDGET'!$D$45/12</f>
        <v>0</v>
      </c>
      <c r="L41" s="26">
        <f>+'ANNUAL BUDGET'!$D$45/12</f>
        <v>0</v>
      </c>
      <c r="N41" s="26">
        <f>+'ANNUAL BUDGET'!$D$45/12</f>
        <v>0</v>
      </c>
      <c r="P41" s="26">
        <f>+'ANNUAL BUDGET'!$D$45/12</f>
        <v>0</v>
      </c>
      <c r="R41" s="26">
        <f>+'ANNUAL BUDGET'!$D$45/12</f>
        <v>0</v>
      </c>
      <c r="T41" s="26">
        <f>+'ANNUAL BUDGET'!$D$45/12</f>
        <v>0</v>
      </c>
      <c r="V41" s="26">
        <f>+'ANNUAL BUDGET'!$D$45/12</f>
        <v>0</v>
      </c>
      <c r="X41" s="26">
        <f>+'ANNUAL BUDGET'!$D$45/12</f>
        <v>0</v>
      </c>
      <c r="Z41" s="26">
        <f>+'ANNUAL BUDGET'!$D$45/12</f>
        <v>0</v>
      </c>
      <c r="AB41" s="26">
        <f t="shared" si="0"/>
        <v>0</v>
      </c>
      <c r="AD41" s="65">
        <f>+AB41-'ANNUAL BUDGET'!D45</f>
        <v>0</v>
      </c>
    </row>
    <row r="42" spans="1:30" s="44" customFormat="1" x14ac:dyDescent="0.25">
      <c r="A42" s="31">
        <v>3415</v>
      </c>
      <c r="B42" s="31" t="s">
        <v>39</v>
      </c>
      <c r="C42" s="17"/>
      <c r="D42" s="26">
        <f>+'ANNUAL BUDGET'!$D$46/12</f>
        <v>0</v>
      </c>
      <c r="F42" s="26">
        <f>+'ANNUAL BUDGET'!$D$46/12</f>
        <v>0</v>
      </c>
      <c r="H42" s="26">
        <f>+'ANNUAL BUDGET'!$D$46/12</f>
        <v>0</v>
      </c>
      <c r="J42" s="26">
        <f>+'ANNUAL BUDGET'!$D$46/12</f>
        <v>0</v>
      </c>
      <c r="L42" s="26">
        <f>+'ANNUAL BUDGET'!$D$46/12</f>
        <v>0</v>
      </c>
      <c r="N42" s="26">
        <f>+'ANNUAL BUDGET'!$D$46/12</f>
        <v>0</v>
      </c>
      <c r="P42" s="26">
        <f>+'ANNUAL BUDGET'!$D$46/12</f>
        <v>0</v>
      </c>
      <c r="R42" s="26">
        <f>+'ANNUAL BUDGET'!$D$46/12</f>
        <v>0</v>
      </c>
      <c r="T42" s="26">
        <f>+'ANNUAL BUDGET'!$D$46/12</f>
        <v>0</v>
      </c>
      <c r="V42" s="26">
        <f>+'ANNUAL BUDGET'!$D$46/12</f>
        <v>0</v>
      </c>
      <c r="X42" s="26">
        <f>+'ANNUAL BUDGET'!$D$46/12</f>
        <v>0</v>
      </c>
      <c r="Z42" s="26">
        <f>+'ANNUAL BUDGET'!$D$46/12</f>
        <v>0</v>
      </c>
      <c r="AB42" s="26">
        <f t="shared" si="0"/>
        <v>0</v>
      </c>
      <c r="AD42" s="65">
        <f>+AB42-'ANNUAL BUDGET'!D46</f>
        <v>0</v>
      </c>
    </row>
    <row r="43" spans="1:30" s="44" customFormat="1" x14ac:dyDescent="0.25">
      <c r="A43" s="31">
        <v>3420</v>
      </c>
      <c r="B43" s="31" t="s">
        <v>40</v>
      </c>
      <c r="C43" s="17"/>
      <c r="D43" s="26">
        <f>+'ANNUAL BUDGET'!$D$47/12</f>
        <v>0</v>
      </c>
      <c r="F43" s="26">
        <f>+'ANNUAL BUDGET'!$D$47/12</f>
        <v>0</v>
      </c>
      <c r="H43" s="26">
        <f>+'ANNUAL BUDGET'!$D$47/12</f>
        <v>0</v>
      </c>
      <c r="J43" s="26">
        <f>+'ANNUAL BUDGET'!$D$47/12</f>
        <v>0</v>
      </c>
      <c r="L43" s="26">
        <f>+'ANNUAL BUDGET'!$D$47/12</f>
        <v>0</v>
      </c>
      <c r="N43" s="26">
        <f>+'ANNUAL BUDGET'!$D$47/12</f>
        <v>0</v>
      </c>
      <c r="P43" s="26">
        <f>+'ANNUAL BUDGET'!$D$47/12</f>
        <v>0</v>
      </c>
      <c r="R43" s="26">
        <f>+'ANNUAL BUDGET'!$D$47/12</f>
        <v>0</v>
      </c>
      <c r="T43" s="26">
        <f>+'ANNUAL BUDGET'!$D$47/12</f>
        <v>0</v>
      </c>
      <c r="V43" s="26">
        <f>+'ANNUAL BUDGET'!$D$47/12</f>
        <v>0</v>
      </c>
      <c r="X43" s="26">
        <f>+'ANNUAL BUDGET'!$D$47/12</f>
        <v>0</v>
      </c>
      <c r="Z43" s="26">
        <f>+'ANNUAL BUDGET'!$D$47/12</f>
        <v>0</v>
      </c>
      <c r="AB43" s="26">
        <f t="shared" si="0"/>
        <v>0</v>
      </c>
      <c r="AD43" s="65">
        <f>+AB43-'ANNUAL BUDGET'!D47</f>
        <v>0</v>
      </c>
    </row>
    <row r="44" spans="1:30" s="44" customFormat="1" x14ac:dyDescent="0.25">
      <c r="A44" s="31">
        <v>3425</v>
      </c>
      <c r="B44" s="31" t="s">
        <v>41</v>
      </c>
      <c r="C44" s="17"/>
      <c r="D44" s="26" t="e">
        <f>+'ANNUAL BUDGET'!#REF!/12</f>
        <v>#REF!</v>
      </c>
      <c r="F44" s="26" t="e">
        <f>+'ANNUAL BUDGET'!#REF!/12</f>
        <v>#REF!</v>
      </c>
      <c r="H44" s="26" t="e">
        <f>+'ANNUAL BUDGET'!#REF!/12</f>
        <v>#REF!</v>
      </c>
      <c r="J44" s="26" t="e">
        <f>+'ANNUAL BUDGET'!#REF!/12</f>
        <v>#REF!</v>
      </c>
      <c r="L44" s="26" t="e">
        <f>+'ANNUAL BUDGET'!#REF!/12</f>
        <v>#REF!</v>
      </c>
      <c r="N44" s="26" t="e">
        <f>+'ANNUAL BUDGET'!#REF!/12</f>
        <v>#REF!</v>
      </c>
      <c r="P44" s="26" t="e">
        <f>+'ANNUAL BUDGET'!#REF!/12</f>
        <v>#REF!</v>
      </c>
      <c r="R44" s="26" t="e">
        <f>+'ANNUAL BUDGET'!#REF!/12</f>
        <v>#REF!</v>
      </c>
      <c r="T44" s="26" t="e">
        <f>+'ANNUAL BUDGET'!#REF!/12</f>
        <v>#REF!</v>
      </c>
      <c r="V44" s="26" t="e">
        <f>+'ANNUAL BUDGET'!#REF!/12</f>
        <v>#REF!</v>
      </c>
      <c r="X44" s="26" t="e">
        <f>+'ANNUAL BUDGET'!#REF!/12</f>
        <v>#REF!</v>
      </c>
      <c r="Z44" s="26" t="e">
        <f>+'ANNUAL BUDGET'!#REF!/12</f>
        <v>#REF!</v>
      </c>
      <c r="AB44" s="26" t="e">
        <f t="shared" si="0"/>
        <v>#REF!</v>
      </c>
      <c r="AD44" s="65" t="e">
        <f>+AB44-'ANNUAL BUDGET'!#REF!</f>
        <v>#REF!</v>
      </c>
    </row>
    <row r="45" spans="1:30" s="44" customFormat="1" x14ac:dyDescent="0.25">
      <c r="A45" s="31">
        <v>3430</v>
      </c>
      <c r="B45" s="31" t="s">
        <v>42</v>
      </c>
      <c r="C45" s="17"/>
      <c r="D45" s="26">
        <f>+'ANNUAL BUDGET'!$D$48/12</f>
        <v>0</v>
      </c>
      <c r="F45" s="26">
        <f>+'ANNUAL BUDGET'!$D$48/12</f>
        <v>0</v>
      </c>
      <c r="H45" s="26">
        <f>+'ANNUAL BUDGET'!$D$48/12</f>
        <v>0</v>
      </c>
      <c r="J45" s="26">
        <f>+'ANNUAL BUDGET'!$D$48/12</f>
        <v>0</v>
      </c>
      <c r="L45" s="26">
        <f>+'ANNUAL BUDGET'!$D$48/12</f>
        <v>0</v>
      </c>
      <c r="N45" s="26">
        <f>+'ANNUAL BUDGET'!$D$48/12</f>
        <v>0</v>
      </c>
      <c r="P45" s="26">
        <f>+'ANNUAL BUDGET'!$D$48/12</f>
        <v>0</v>
      </c>
      <c r="R45" s="26">
        <f>+'ANNUAL BUDGET'!$D$48/12</f>
        <v>0</v>
      </c>
      <c r="T45" s="26">
        <f>+'ANNUAL BUDGET'!$D$48/12</f>
        <v>0</v>
      </c>
      <c r="V45" s="26">
        <f>+'ANNUAL BUDGET'!$D$48/12</f>
        <v>0</v>
      </c>
      <c r="X45" s="26">
        <f>+'ANNUAL BUDGET'!$D$48/12</f>
        <v>0</v>
      </c>
      <c r="Z45" s="26">
        <f>+'ANNUAL BUDGET'!$D$48/12</f>
        <v>0</v>
      </c>
      <c r="AB45" s="26">
        <f t="shared" si="0"/>
        <v>0</v>
      </c>
      <c r="AD45" s="65">
        <f>+AB45-'ANNUAL BUDGET'!D48</f>
        <v>0</v>
      </c>
    </row>
    <row r="46" spans="1:30" s="44" customFormat="1" x14ac:dyDescent="0.25">
      <c r="A46" s="31">
        <v>3435</v>
      </c>
      <c r="B46" s="31" t="s">
        <v>43</v>
      </c>
      <c r="C46" s="17"/>
      <c r="D46" s="26">
        <f>+'ANNUAL BUDGET'!$D$49/12</f>
        <v>0</v>
      </c>
      <c r="F46" s="26">
        <f>+'ANNUAL BUDGET'!$D$49/12</f>
        <v>0</v>
      </c>
      <c r="H46" s="26">
        <f>+'ANNUAL BUDGET'!$D$49/12</f>
        <v>0</v>
      </c>
      <c r="J46" s="26">
        <f>+'ANNUAL BUDGET'!$D$49/12</f>
        <v>0</v>
      </c>
      <c r="L46" s="26">
        <f>+'ANNUAL BUDGET'!$D$49/12</f>
        <v>0</v>
      </c>
      <c r="N46" s="26">
        <f>+'ANNUAL BUDGET'!$D$49/12</f>
        <v>0</v>
      </c>
      <c r="P46" s="26">
        <f>+'ANNUAL BUDGET'!$D$49/12</f>
        <v>0</v>
      </c>
      <c r="R46" s="26">
        <f>+'ANNUAL BUDGET'!$D$49/12</f>
        <v>0</v>
      </c>
      <c r="T46" s="26">
        <f>+'ANNUAL BUDGET'!$D$49/12</f>
        <v>0</v>
      </c>
      <c r="V46" s="26">
        <f>+'ANNUAL BUDGET'!$D$49/12</f>
        <v>0</v>
      </c>
      <c r="X46" s="26">
        <f>+'ANNUAL BUDGET'!$D$49/12</f>
        <v>0</v>
      </c>
      <c r="Z46" s="26">
        <f>+'ANNUAL BUDGET'!$D$49/12</f>
        <v>0</v>
      </c>
      <c r="AB46" s="26">
        <f t="shared" si="0"/>
        <v>0</v>
      </c>
      <c r="AD46" s="65">
        <f>+AB46-'ANNUAL BUDGET'!D49</f>
        <v>0</v>
      </c>
    </row>
    <row r="47" spans="1:30" s="44" customFormat="1" x14ac:dyDescent="0.25">
      <c r="A47" s="31">
        <v>3450</v>
      </c>
      <c r="B47" s="31" t="s">
        <v>44</v>
      </c>
      <c r="C47" s="17"/>
      <c r="D47" s="26">
        <f>+'ANNUAL BUDGET'!$D$50/12</f>
        <v>0</v>
      </c>
      <c r="F47" s="26">
        <f>+'ANNUAL BUDGET'!$D$50/12</f>
        <v>0</v>
      </c>
      <c r="H47" s="26">
        <f>+'ANNUAL BUDGET'!$D$50/12</f>
        <v>0</v>
      </c>
      <c r="J47" s="26">
        <f>+'ANNUAL BUDGET'!$D$50/12</f>
        <v>0</v>
      </c>
      <c r="L47" s="26">
        <f>+'ANNUAL BUDGET'!$D$50/12</f>
        <v>0</v>
      </c>
      <c r="N47" s="26">
        <f>+'ANNUAL BUDGET'!$D$50/12</f>
        <v>0</v>
      </c>
      <c r="P47" s="26">
        <f>+'ANNUAL BUDGET'!$D$50/12</f>
        <v>0</v>
      </c>
      <c r="R47" s="26">
        <f>+'ANNUAL BUDGET'!$D$50/12</f>
        <v>0</v>
      </c>
      <c r="T47" s="26">
        <f>+'ANNUAL BUDGET'!$D$50/12</f>
        <v>0</v>
      </c>
      <c r="V47" s="26">
        <f>+'ANNUAL BUDGET'!$D$50/12</f>
        <v>0</v>
      </c>
      <c r="X47" s="26">
        <f>+'ANNUAL BUDGET'!$D$50/12</f>
        <v>0</v>
      </c>
      <c r="Z47" s="26">
        <f>+'ANNUAL BUDGET'!$D$50/12</f>
        <v>0</v>
      </c>
      <c r="AB47" s="26">
        <f t="shared" si="0"/>
        <v>0</v>
      </c>
      <c r="AD47" s="65">
        <f>+AB47-'ANNUAL BUDGET'!D50</f>
        <v>0</v>
      </c>
    </row>
    <row r="48" spans="1:30" s="44" customFormat="1" x14ac:dyDescent="0.25">
      <c r="A48" s="31">
        <v>3455</v>
      </c>
      <c r="B48" s="31" t="s">
        <v>45</v>
      </c>
      <c r="C48" s="17"/>
      <c r="D48" s="26">
        <f>+'ANNUAL BUDGET'!$D$52/12</f>
        <v>0</v>
      </c>
      <c r="F48" s="26">
        <f>+'ANNUAL BUDGET'!$D$52/12</f>
        <v>0</v>
      </c>
      <c r="H48" s="26">
        <f>+'ANNUAL BUDGET'!$D$52/12</f>
        <v>0</v>
      </c>
      <c r="J48" s="26">
        <f>+'ANNUAL BUDGET'!$D$52/12</f>
        <v>0</v>
      </c>
      <c r="L48" s="26">
        <f>+'ANNUAL BUDGET'!$D$52/12</f>
        <v>0</v>
      </c>
      <c r="N48" s="26">
        <f>+'ANNUAL BUDGET'!$D$52/12</f>
        <v>0</v>
      </c>
      <c r="P48" s="26">
        <f>+'ANNUAL BUDGET'!$D$52/12</f>
        <v>0</v>
      </c>
      <c r="R48" s="26">
        <f>+'ANNUAL BUDGET'!$D$52/12</f>
        <v>0</v>
      </c>
      <c r="T48" s="26">
        <f>+'ANNUAL BUDGET'!$D$52/12</f>
        <v>0</v>
      </c>
      <c r="V48" s="26">
        <f>+'ANNUAL BUDGET'!$D$52/12</f>
        <v>0</v>
      </c>
      <c r="X48" s="26">
        <f>+'ANNUAL BUDGET'!$D$52/12</f>
        <v>0</v>
      </c>
      <c r="Z48" s="26">
        <f>+'ANNUAL BUDGET'!$D$52/12</f>
        <v>0</v>
      </c>
      <c r="AB48" s="26">
        <f t="shared" si="0"/>
        <v>0</v>
      </c>
      <c r="AD48" s="65">
        <f>+AB48-'ANNUAL BUDGET'!D52</f>
        <v>0</v>
      </c>
    </row>
    <row r="49" spans="1:30" s="44" customFormat="1" x14ac:dyDescent="0.25">
      <c r="A49" s="31">
        <v>3457</v>
      </c>
      <c r="B49" s="31" t="s">
        <v>46</v>
      </c>
      <c r="C49" s="17"/>
      <c r="D49" s="26">
        <f>+'ANNUAL BUDGET'!$D$53/12</f>
        <v>0</v>
      </c>
      <c r="F49" s="26">
        <f>+'ANNUAL BUDGET'!$D$53/12</f>
        <v>0</v>
      </c>
      <c r="H49" s="26">
        <f>+'ANNUAL BUDGET'!$D$53/12</f>
        <v>0</v>
      </c>
      <c r="J49" s="26">
        <f>+'ANNUAL BUDGET'!$D$53/12</f>
        <v>0</v>
      </c>
      <c r="L49" s="26">
        <f>+'ANNUAL BUDGET'!$D$53/12</f>
        <v>0</v>
      </c>
      <c r="N49" s="26">
        <f>+'ANNUAL BUDGET'!$D$53/12</f>
        <v>0</v>
      </c>
      <c r="P49" s="26">
        <f>+'ANNUAL BUDGET'!$D$53/12</f>
        <v>0</v>
      </c>
      <c r="R49" s="26">
        <f>+'ANNUAL BUDGET'!$D$53/12</f>
        <v>0</v>
      </c>
      <c r="T49" s="26">
        <f>+'ANNUAL BUDGET'!$D$53/12</f>
        <v>0</v>
      </c>
      <c r="V49" s="26">
        <f>+'ANNUAL BUDGET'!$D$53/12</f>
        <v>0</v>
      </c>
      <c r="X49" s="26">
        <f>+'ANNUAL BUDGET'!$D$53/12</f>
        <v>0</v>
      </c>
      <c r="Z49" s="26">
        <f>+'ANNUAL BUDGET'!$D$53/12</f>
        <v>0</v>
      </c>
      <c r="AB49" s="26">
        <f t="shared" si="0"/>
        <v>0</v>
      </c>
      <c r="AD49" s="65">
        <f>+AB49-'ANNUAL BUDGET'!D53</f>
        <v>0</v>
      </c>
    </row>
    <row r="50" spans="1:30" s="44" customFormat="1" x14ac:dyDescent="0.25">
      <c r="A50" s="31">
        <v>3460</v>
      </c>
      <c r="B50" s="31" t="s">
        <v>132</v>
      </c>
      <c r="C50" s="17"/>
      <c r="D50" s="26">
        <f>+'ANNUAL BUDGET'!$D$54/12</f>
        <v>0</v>
      </c>
      <c r="F50" s="26">
        <f>+'ANNUAL BUDGET'!$D$54/12</f>
        <v>0</v>
      </c>
      <c r="H50" s="26">
        <f>+'ANNUAL BUDGET'!$D$54/12</f>
        <v>0</v>
      </c>
      <c r="J50" s="26">
        <f>+'ANNUAL BUDGET'!$D$54/12</f>
        <v>0</v>
      </c>
      <c r="L50" s="26">
        <f>+'ANNUAL BUDGET'!$D$54/12</f>
        <v>0</v>
      </c>
      <c r="N50" s="26">
        <f>+'ANNUAL BUDGET'!$D$54/12</f>
        <v>0</v>
      </c>
      <c r="P50" s="26">
        <f>+'ANNUAL BUDGET'!$D$54/12</f>
        <v>0</v>
      </c>
      <c r="R50" s="26">
        <f>+'ANNUAL BUDGET'!$D$54/12</f>
        <v>0</v>
      </c>
      <c r="T50" s="26">
        <f>+'ANNUAL BUDGET'!$D$54/12</f>
        <v>0</v>
      </c>
      <c r="V50" s="26">
        <f>+'ANNUAL BUDGET'!$D$54/12</f>
        <v>0</v>
      </c>
      <c r="X50" s="26">
        <f>+'ANNUAL BUDGET'!$D$54/12</f>
        <v>0</v>
      </c>
      <c r="Z50" s="26">
        <f>+'ANNUAL BUDGET'!$D$54/12</f>
        <v>0</v>
      </c>
      <c r="AB50" s="26">
        <f t="shared" si="0"/>
        <v>0</v>
      </c>
      <c r="AD50" s="65">
        <f>+AB50-'ANNUAL BUDGET'!D54</f>
        <v>0</v>
      </c>
    </row>
    <row r="51" spans="1:30" s="44" customFormat="1" x14ac:dyDescent="0.25">
      <c r="A51" s="31">
        <v>3465</v>
      </c>
      <c r="B51" s="31" t="s">
        <v>47</v>
      </c>
      <c r="C51" s="17"/>
      <c r="D51" s="26">
        <f>+'ANNUAL BUDGET'!$D$55/12</f>
        <v>0</v>
      </c>
      <c r="F51" s="26">
        <f>+'ANNUAL BUDGET'!$D$55/12</f>
        <v>0</v>
      </c>
      <c r="H51" s="26">
        <f>+'ANNUAL BUDGET'!$D$55/12</f>
        <v>0</v>
      </c>
      <c r="J51" s="26">
        <f>+'ANNUAL BUDGET'!$D$55/12</f>
        <v>0</v>
      </c>
      <c r="L51" s="26">
        <f>+'ANNUAL BUDGET'!$D$55/12</f>
        <v>0</v>
      </c>
      <c r="N51" s="26">
        <f>+'ANNUAL BUDGET'!$D$55/12</f>
        <v>0</v>
      </c>
      <c r="P51" s="26">
        <f>+'ANNUAL BUDGET'!$D$55/12</f>
        <v>0</v>
      </c>
      <c r="R51" s="26">
        <f>+'ANNUAL BUDGET'!$D$55/12</f>
        <v>0</v>
      </c>
      <c r="T51" s="26">
        <f>+'ANNUAL BUDGET'!$D$55/12</f>
        <v>0</v>
      </c>
      <c r="V51" s="26">
        <f>+'ANNUAL BUDGET'!$D$55/12</f>
        <v>0</v>
      </c>
      <c r="X51" s="26">
        <f>+'ANNUAL BUDGET'!$D$55/12</f>
        <v>0</v>
      </c>
      <c r="Z51" s="26">
        <f>+'ANNUAL BUDGET'!$D$55/12</f>
        <v>0</v>
      </c>
      <c r="AB51" s="26">
        <f t="shared" si="0"/>
        <v>0</v>
      </c>
      <c r="AD51" s="65">
        <f>+AB51-'ANNUAL BUDGET'!D55</f>
        <v>0</v>
      </c>
    </row>
    <row r="52" spans="1:30" s="44" customFormat="1" x14ac:dyDescent="0.25">
      <c r="A52" s="31">
        <v>3468</v>
      </c>
      <c r="B52" s="31" t="s">
        <v>48</v>
      </c>
      <c r="C52" s="17"/>
      <c r="D52" s="26">
        <f>+'ANNUAL BUDGET'!$D$56/12</f>
        <v>0</v>
      </c>
      <c r="F52" s="26">
        <f>+'ANNUAL BUDGET'!$D$56/12</f>
        <v>0</v>
      </c>
      <c r="H52" s="26">
        <f>+'ANNUAL BUDGET'!$D$56/12</f>
        <v>0</v>
      </c>
      <c r="J52" s="26">
        <f>+'ANNUAL BUDGET'!$D$56/12</f>
        <v>0</v>
      </c>
      <c r="L52" s="26">
        <f>+'ANNUAL BUDGET'!$D$56/12</f>
        <v>0</v>
      </c>
      <c r="N52" s="26">
        <f>+'ANNUAL BUDGET'!$D$56/12</f>
        <v>0</v>
      </c>
      <c r="P52" s="26">
        <f>+'ANNUAL BUDGET'!$D$56/12</f>
        <v>0</v>
      </c>
      <c r="R52" s="26">
        <f>+'ANNUAL BUDGET'!$D$56/12</f>
        <v>0</v>
      </c>
      <c r="T52" s="26">
        <f>+'ANNUAL BUDGET'!$D$56/12</f>
        <v>0</v>
      </c>
      <c r="V52" s="26">
        <f>+'ANNUAL BUDGET'!$D$56/12</f>
        <v>0</v>
      </c>
      <c r="X52" s="26">
        <f>+'ANNUAL BUDGET'!$D$56/12</f>
        <v>0</v>
      </c>
      <c r="Z52" s="26">
        <f>+'ANNUAL BUDGET'!$D$56/12</f>
        <v>0</v>
      </c>
      <c r="AB52" s="26">
        <f t="shared" si="0"/>
        <v>0</v>
      </c>
      <c r="AD52" s="65">
        <f>+AB52-'ANNUAL BUDGET'!D56</f>
        <v>0</v>
      </c>
    </row>
    <row r="53" spans="1:30" s="44" customFormat="1" x14ac:dyDescent="0.25">
      <c r="A53" s="31">
        <v>3470</v>
      </c>
      <c r="B53" s="31" t="s">
        <v>49</v>
      </c>
      <c r="C53" s="17"/>
      <c r="D53" s="26">
        <f>+'ANNUAL BUDGET'!$D$58/12</f>
        <v>0</v>
      </c>
      <c r="F53" s="26">
        <f>+'ANNUAL BUDGET'!$D$58/12</f>
        <v>0</v>
      </c>
      <c r="H53" s="26">
        <f>+'ANNUAL BUDGET'!$D$58/12</f>
        <v>0</v>
      </c>
      <c r="J53" s="26">
        <f>+'ANNUAL BUDGET'!$D$58/12</f>
        <v>0</v>
      </c>
      <c r="L53" s="26">
        <f>+'ANNUAL BUDGET'!$D$58/12</f>
        <v>0</v>
      </c>
      <c r="N53" s="26">
        <f>+'ANNUAL BUDGET'!$D$58/12</f>
        <v>0</v>
      </c>
      <c r="P53" s="26">
        <f>+'ANNUAL BUDGET'!$D$58/12</f>
        <v>0</v>
      </c>
      <c r="R53" s="26">
        <f>+'ANNUAL BUDGET'!$D$58/12</f>
        <v>0</v>
      </c>
      <c r="T53" s="26">
        <f>+'ANNUAL BUDGET'!$D$58/12</f>
        <v>0</v>
      </c>
      <c r="V53" s="26">
        <f>+'ANNUAL BUDGET'!$D$58/12</f>
        <v>0</v>
      </c>
      <c r="X53" s="26">
        <f>+'ANNUAL BUDGET'!$D$58/12</f>
        <v>0</v>
      </c>
      <c r="Z53" s="26">
        <f>+'ANNUAL BUDGET'!$D$58/12</f>
        <v>0</v>
      </c>
      <c r="AB53" s="26">
        <f t="shared" si="0"/>
        <v>0</v>
      </c>
      <c r="AD53" s="65">
        <f>+AB53-'ANNUAL BUDGET'!D58</f>
        <v>0</v>
      </c>
    </row>
    <row r="54" spans="1:30" s="44" customFormat="1" x14ac:dyDescent="0.25">
      <c r="A54" s="14"/>
      <c r="B54" s="14"/>
      <c r="C54" s="17"/>
      <c r="AD54" s="65">
        <f>+AB54-'ANNUAL BUDGET'!D59</f>
        <v>0</v>
      </c>
    </row>
    <row r="55" spans="1:30" s="17" customFormat="1" ht="13.8" thickBot="1" x14ac:dyDescent="0.3">
      <c r="A55" s="32">
        <v>3495</v>
      </c>
      <c r="B55" s="32" t="s">
        <v>2</v>
      </c>
      <c r="D55" s="27" t="e">
        <f>SUM(D40:D53)</f>
        <v>#REF!</v>
      </c>
      <c r="F55" s="27" t="e">
        <f>SUM(F40:F53)</f>
        <v>#REF!</v>
      </c>
      <c r="H55" s="27" t="e">
        <f>SUM(H40:H53)</f>
        <v>#REF!</v>
      </c>
      <c r="J55" s="27" t="e">
        <f>SUM(J40:J53)</f>
        <v>#REF!</v>
      </c>
      <c r="L55" s="27" t="e">
        <f>SUM(L40:L53)</f>
        <v>#REF!</v>
      </c>
      <c r="N55" s="27" t="e">
        <f>SUM(N40:N53)</f>
        <v>#REF!</v>
      </c>
      <c r="P55" s="27" t="e">
        <f>SUM(P40:P53)</f>
        <v>#REF!</v>
      </c>
      <c r="R55" s="27" t="e">
        <f>SUM(R40:R53)</f>
        <v>#REF!</v>
      </c>
      <c r="T55" s="27" t="e">
        <f>SUM(T40:T53)</f>
        <v>#REF!</v>
      </c>
      <c r="V55" s="27" t="e">
        <f>SUM(V40:V53)</f>
        <v>#REF!</v>
      </c>
      <c r="X55" s="27" t="e">
        <f>SUM(X40:X53)</f>
        <v>#REF!</v>
      </c>
      <c r="Z55" s="27" t="e">
        <f>SUM(Z40:Z53)</f>
        <v>#REF!</v>
      </c>
      <c r="AB55" s="27" t="e">
        <f t="shared" si="0"/>
        <v>#REF!</v>
      </c>
      <c r="AD55" s="65" t="e">
        <f>+AB55-'ANNUAL BUDGET'!D60</f>
        <v>#REF!</v>
      </c>
    </row>
    <row r="56" spans="1:30" s="44" customFormat="1" ht="13.8" thickTop="1" x14ac:dyDescent="0.25">
      <c r="A56" s="14"/>
      <c r="B56" s="14"/>
      <c r="C56" s="17"/>
      <c r="AD56" s="65">
        <f>+AB56-'ANNUAL BUDGET'!D61</f>
        <v>0</v>
      </c>
    </row>
    <row r="57" spans="1:30" s="44" customFormat="1" x14ac:dyDescent="0.25">
      <c r="A57" s="38">
        <v>3770</v>
      </c>
      <c r="B57" s="31" t="s">
        <v>146</v>
      </c>
      <c r="C57" s="17"/>
      <c r="D57" s="26">
        <f>+'ANNUAL BUDGET'!$D$62/12</f>
        <v>0</v>
      </c>
      <c r="F57" s="26">
        <f>+'ANNUAL BUDGET'!$D$62/12</f>
        <v>0</v>
      </c>
      <c r="H57" s="26">
        <f>+'ANNUAL BUDGET'!$D$62/12</f>
        <v>0</v>
      </c>
      <c r="J57" s="26">
        <f>+'ANNUAL BUDGET'!$D$62/12</f>
        <v>0</v>
      </c>
      <c r="L57" s="26">
        <f>+'ANNUAL BUDGET'!$D$62/12</f>
        <v>0</v>
      </c>
      <c r="N57" s="26">
        <f>+'ANNUAL BUDGET'!$D$62/12</f>
        <v>0</v>
      </c>
      <c r="P57" s="26">
        <f>+'ANNUAL BUDGET'!$D$62/12</f>
        <v>0</v>
      </c>
      <c r="R57" s="26">
        <f>+'ANNUAL BUDGET'!$D$62/12</f>
        <v>0</v>
      </c>
      <c r="T57" s="26">
        <f>+'ANNUAL BUDGET'!$D$62/12</f>
        <v>0</v>
      </c>
      <c r="V57" s="26">
        <f>+'ANNUAL BUDGET'!$D$62/12</f>
        <v>0</v>
      </c>
      <c r="X57" s="26">
        <f>+'ANNUAL BUDGET'!$D$62/12</f>
        <v>0</v>
      </c>
      <c r="Z57" s="26">
        <f>+'ANNUAL BUDGET'!$D$62/12</f>
        <v>0</v>
      </c>
      <c r="AB57" s="26">
        <f t="shared" si="0"/>
        <v>0</v>
      </c>
      <c r="AD57" s="65">
        <f>+AB57-'ANNUAL BUDGET'!D62</f>
        <v>0</v>
      </c>
    </row>
    <row r="58" spans="1:30" s="44" customFormat="1" x14ac:dyDescent="0.25">
      <c r="A58" s="38">
        <v>3775</v>
      </c>
      <c r="B58" s="31" t="s">
        <v>147</v>
      </c>
      <c r="C58" s="17"/>
      <c r="D58" s="26">
        <f>+'ANNUAL BUDGET'!$D$63/12</f>
        <v>0</v>
      </c>
      <c r="F58" s="26">
        <f>+'ANNUAL BUDGET'!$D$63/12</f>
        <v>0</v>
      </c>
      <c r="H58" s="26">
        <f>+'ANNUAL BUDGET'!$D$63/12</f>
        <v>0</v>
      </c>
      <c r="J58" s="26">
        <f>+'ANNUAL BUDGET'!$D$63/12</f>
        <v>0</v>
      </c>
      <c r="L58" s="26">
        <f>+'ANNUAL BUDGET'!$D$63/12</f>
        <v>0</v>
      </c>
      <c r="N58" s="26">
        <f>+'ANNUAL BUDGET'!$D$63/12</f>
        <v>0</v>
      </c>
      <c r="P58" s="26">
        <f>+'ANNUAL BUDGET'!$D$63/12</f>
        <v>0</v>
      </c>
      <c r="R58" s="26">
        <f>+'ANNUAL BUDGET'!$D$63/12</f>
        <v>0</v>
      </c>
      <c r="T58" s="26">
        <f>+'ANNUAL BUDGET'!$D$63/12</f>
        <v>0</v>
      </c>
      <c r="V58" s="26">
        <f>+'ANNUAL BUDGET'!$D$63/12</f>
        <v>0</v>
      </c>
      <c r="X58" s="26">
        <f>+'ANNUAL BUDGET'!$D$63/12</f>
        <v>0</v>
      </c>
      <c r="Z58" s="26">
        <f>+'ANNUAL BUDGET'!$D$63/12</f>
        <v>0</v>
      </c>
      <c r="AB58" s="26">
        <f t="shared" ref="AB58:AB121" si="1">+SUM(D58:Z58)</f>
        <v>0</v>
      </c>
      <c r="AD58" s="65">
        <f>+AB58-'ANNUAL BUDGET'!D63</f>
        <v>0</v>
      </c>
    </row>
    <row r="59" spans="1:30" s="44" customFormat="1" x14ac:dyDescent="0.25">
      <c r="A59" s="38">
        <v>3780</v>
      </c>
      <c r="B59" s="31" t="s">
        <v>148</v>
      </c>
      <c r="C59" s="17"/>
      <c r="D59" s="26">
        <f>+'ANNUAL BUDGET'!$D$64/12</f>
        <v>0</v>
      </c>
      <c r="F59" s="26">
        <f>+'ANNUAL BUDGET'!$D$64/12</f>
        <v>0</v>
      </c>
      <c r="H59" s="26">
        <f>+'ANNUAL BUDGET'!$D$64/12</f>
        <v>0</v>
      </c>
      <c r="J59" s="26">
        <f>+'ANNUAL BUDGET'!$D$64/12</f>
        <v>0</v>
      </c>
      <c r="L59" s="26">
        <f>+'ANNUAL BUDGET'!$D$64/12</f>
        <v>0</v>
      </c>
      <c r="N59" s="26">
        <f>+'ANNUAL BUDGET'!$D$64/12</f>
        <v>0</v>
      </c>
      <c r="P59" s="26">
        <f>+'ANNUAL BUDGET'!$D$64/12</f>
        <v>0</v>
      </c>
      <c r="R59" s="26">
        <f>+'ANNUAL BUDGET'!$D$64/12</f>
        <v>0</v>
      </c>
      <c r="T59" s="26">
        <f>+'ANNUAL BUDGET'!$D$64/12</f>
        <v>0</v>
      </c>
      <c r="V59" s="26">
        <f>+'ANNUAL BUDGET'!$D$64/12</f>
        <v>0</v>
      </c>
      <c r="X59" s="26">
        <f>+'ANNUAL BUDGET'!$D$64/12</f>
        <v>0</v>
      </c>
      <c r="Z59" s="26">
        <f>+'ANNUAL BUDGET'!$D$64/12</f>
        <v>0</v>
      </c>
      <c r="AB59" s="26">
        <f t="shared" si="1"/>
        <v>0</v>
      </c>
      <c r="AD59" s="65">
        <f>+AB59-'ANNUAL BUDGET'!D64</f>
        <v>0</v>
      </c>
    </row>
    <row r="60" spans="1:30" s="44" customFormat="1" x14ac:dyDescent="0.25">
      <c r="A60" s="38">
        <v>3785</v>
      </c>
      <c r="B60" s="31" t="s">
        <v>149</v>
      </c>
      <c r="C60" s="17"/>
      <c r="D60" s="26">
        <f>+'ANNUAL BUDGET'!$D$65/12</f>
        <v>0</v>
      </c>
      <c r="F60" s="26">
        <f>+'ANNUAL BUDGET'!$D$65/12</f>
        <v>0</v>
      </c>
      <c r="H60" s="26">
        <f>+'ANNUAL BUDGET'!$D$65/12</f>
        <v>0</v>
      </c>
      <c r="J60" s="26">
        <f>+'ANNUAL BUDGET'!$D$65/12</f>
        <v>0</v>
      </c>
      <c r="L60" s="26">
        <f>+'ANNUAL BUDGET'!$D$65/12</f>
        <v>0</v>
      </c>
      <c r="N60" s="26">
        <f>+'ANNUAL BUDGET'!$D$65/12</f>
        <v>0</v>
      </c>
      <c r="P60" s="26">
        <f>+'ANNUAL BUDGET'!$D$65/12</f>
        <v>0</v>
      </c>
      <c r="R60" s="26">
        <f>+'ANNUAL BUDGET'!$D$65/12</f>
        <v>0</v>
      </c>
      <c r="T60" s="26">
        <f>+'ANNUAL BUDGET'!$D$65/12</f>
        <v>0</v>
      </c>
      <c r="V60" s="26">
        <f>+'ANNUAL BUDGET'!$D$65/12</f>
        <v>0</v>
      </c>
      <c r="X60" s="26">
        <f>+'ANNUAL BUDGET'!$D$65/12</f>
        <v>0</v>
      </c>
      <c r="Z60" s="26">
        <f>+'ANNUAL BUDGET'!$D$65/12</f>
        <v>0</v>
      </c>
      <c r="AB60" s="26">
        <f t="shared" si="1"/>
        <v>0</v>
      </c>
      <c r="AD60" s="65">
        <f>+AB60-'ANNUAL BUDGET'!D65</f>
        <v>0</v>
      </c>
    </row>
    <row r="61" spans="1:30" s="44" customFormat="1" x14ac:dyDescent="0.25">
      <c r="A61" s="38">
        <v>3790</v>
      </c>
      <c r="B61" s="31" t="s">
        <v>150</v>
      </c>
      <c r="C61" s="17"/>
      <c r="D61" s="26">
        <f>+'ANNUAL BUDGET'!$D$66/12</f>
        <v>0</v>
      </c>
      <c r="F61" s="26">
        <f>+'ANNUAL BUDGET'!$D$66/12</f>
        <v>0</v>
      </c>
      <c r="H61" s="26">
        <f>+'ANNUAL BUDGET'!$D$66/12</f>
        <v>0</v>
      </c>
      <c r="J61" s="26">
        <f>+'ANNUAL BUDGET'!$D$66/12</f>
        <v>0</v>
      </c>
      <c r="L61" s="26">
        <f>+'ANNUAL BUDGET'!$D$66/12</f>
        <v>0</v>
      </c>
      <c r="N61" s="26">
        <f>+'ANNUAL BUDGET'!$D$66/12</f>
        <v>0</v>
      </c>
      <c r="P61" s="26">
        <f>+'ANNUAL BUDGET'!$D$66/12</f>
        <v>0</v>
      </c>
      <c r="R61" s="26">
        <f>+'ANNUAL BUDGET'!$D$66/12</f>
        <v>0</v>
      </c>
      <c r="T61" s="26">
        <f>+'ANNUAL BUDGET'!$D$66/12</f>
        <v>0</v>
      </c>
      <c r="V61" s="26">
        <f>+'ANNUAL BUDGET'!$D$66/12</f>
        <v>0</v>
      </c>
      <c r="X61" s="26">
        <f>+'ANNUAL BUDGET'!$D$66/12</f>
        <v>0</v>
      </c>
      <c r="Z61" s="26">
        <f>+'ANNUAL BUDGET'!$D$66/12</f>
        <v>0</v>
      </c>
      <c r="AB61" s="26">
        <f t="shared" si="1"/>
        <v>0</v>
      </c>
      <c r="AD61" s="65">
        <f>+AB61-'ANNUAL BUDGET'!D66</f>
        <v>0</v>
      </c>
    </row>
    <row r="62" spans="1:30" s="44" customFormat="1" x14ac:dyDescent="0.25">
      <c r="A62" s="57"/>
      <c r="B62" s="14"/>
      <c r="C62" s="17"/>
      <c r="AD62" s="65">
        <f>+AB62-'ANNUAL BUDGET'!D67</f>
        <v>0</v>
      </c>
    </row>
    <row r="63" spans="1:30" s="17" customFormat="1" ht="13.8" thickBot="1" x14ac:dyDescent="0.3">
      <c r="A63" s="58">
        <v>3795</v>
      </c>
      <c r="B63" s="32" t="s">
        <v>139</v>
      </c>
      <c r="D63" s="27">
        <f>+SUM(D57:D61)</f>
        <v>0</v>
      </c>
      <c r="F63" s="27">
        <f>+SUM(F57:F61)</f>
        <v>0</v>
      </c>
      <c r="H63" s="27">
        <f>+SUM(H57:H61)</f>
        <v>0</v>
      </c>
      <c r="J63" s="27">
        <f>+SUM(J57:J61)</f>
        <v>0</v>
      </c>
      <c r="L63" s="27">
        <f>+SUM(L57:L61)</f>
        <v>0</v>
      </c>
      <c r="N63" s="27">
        <f>+SUM(N57:N61)</f>
        <v>0</v>
      </c>
      <c r="P63" s="27">
        <f>+SUM(P57:P61)</f>
        <v>0</v>
      </c>
      <c r="R63" s="27">
        <f>+SUM(R57:R61)</f>
        <v>0</v>
      </c>
      <c r="T63" s="27">
        <f>+SUM(T57:T61)</f>
        <v>0</v>
      </c>
      <c r="V63" s="27">
        <f>+SUM(V57:V61)</f>
        <v>0</v>
      </c>
      <c r="X63" s="27">
        <f>+SUM(X57:X61)</f>
        <v>0</v>
      </c>
      <c r="Z63" s="27">
        <f>+SUM(Z57:Z61)</f>
        <v>0</v>
      </c>
      <c r="AB63" s="27">
        <f t="shared" si="1"/>
        <v>0</v>
      </c>
      <c r="AD63" s="65">
        <f>+AB63-'ANNUAL BUDGET'!D68</f>
        <v>0</v>
      </c>
    </row>
    <row r="64" spans="1:30" s="44" customFormat="1" ht="13.8" thickTop="1" x14ac:dyDescent="0.25">
      <c r="A64" s="14"/>
      <c r="B64" s="14"/>
      <c r="C64" s="17"/>
      <c r="AD64" s="65">
        <f>+AB64-'ANNUAL BUDGET'!D69</f>
        <v>0</v>
      </c>
    </row>
    <row r="65" spans="1:30" s="44" customFormat="1" x14ac:dyDescent="0.25">
      <c r="A65" s="31">
        <v>3810</v>
      </c>
      <c r="B65" s="31" t="s">
        <v>50</v>
      </c>
      <c r="C65" s="17"/>
      <c r="D65" s="26">
        <f>+'ANNUAL BUDGET'!$D$70/12</f>
        <v>0</v>
      </c>
      <c r="F65" s="26">
        <f>+'ANNUAL BUDGET'!$D$70/12</f>
        <v>0</v>
      </c>
      <c r="H65" s="26">
        <f>+'ANNUAL BUDGET'!$D$70/12</f>
        <v>0</v>
      </c>
      <c r="J65" s="26">
        <f>+'ANNUAL BUDGET'!$D$70/12</f>
        <v>0</v>
      </c>
      <c r="L65" s="26">
        <f>+'ANNUAL BUDGET'!$D$70/12</f>
        <v>0</v>
      </c>
      <c r="N65" s="26">
        <f>+'ANNUAL BUDGET'!$D$70/12</f>
        <v>0</v>
      </c>
      <c r="P65" s="26">
        <f>+'ANNUAL BUDGET'!$D$70/12</f>
        <v>0</v>
      </c>
      <c r="R65" s="26">
        <f>+'ANNUAL BUDGET'!$D$70/12</f>
        <v>0</v>
      </c>
      <c r="T65" s="26">
        <f>+'ANNUAL BUDGET'!$D$70/12</f>
        <v>0</v>
      </c>
      <c r="V65" s="26">
        <f>+'ANNUAL BUDGET'!$D$70/12</f>
        <v>0</v>
      </c>
      <c r="X65" s="26">
        <f>+'ANNUAL BUDGET'!$D$70/12</f>
        <v>0</v>
      </c>
      <c r="Z65" s="26">
        <f>+'ANNUAL BUDGET'!$D$70/12</f>
        <v>0</v>
      </c>
      <c r="AB65" s="26">
        <f t="shared" si="1"/>
        <v>0</v>
      </c>
      <c r="AD65" s="65">
        <f>+AB65-'ANNUAL BUDGET'!D70</f>
        <v>0</v>
      </c>
    </row>
    <row r="66" spans="1:30" s="44" customFormat="1" x14ac:dyDescent="0.25">
      <c r="A66" s="31">
        <v>3820</v>
      </c>
      <c r="B66" s="31" t="s">
        <v>51</v>
      </c>
      <c r="C66" s="17"/>
      <c r="D66" s="26">
        <f>+'ANNUAL BUDGET'!$D$71/12</f>
        <v>0</v>
      </c>
      <c r="F66" s="26">
        <f>+'ANNUAL BUDGET'!$D$71/12</f>
        <v>0</v>
      </c>
      <c r="H66" s="26">
        <f>+'ANNUAL BUDGET'!$D$71/12</f>
        <v>0</v>
      </c>
      <c r="J66" s="26">
        <f>+'ANNUAL BUDGET'!$D$71/12</f>
        <v>0</v>
      </c>
      <c r="L66" s="26">
        <f>+'ANNUAL BUDGET'!$D$71/12</f>
        <v>0</v>
      </c>
      <c r="N66" s="26">
        <f>+'ANNUAL BUDGET'!$D$71/12</f>
        <v>0</v>
      </c>
      <c r="P66" s="26">
        <f>+'ANNUAL BUDGET'!$D$71/12</f>
        <v>0</v>
      </c>
      <c r="R66" s="26">
        <f>+'ANNUAL BUDGET'!$D$71/12</f>
        <v>0</v>
      </c>
      <c r="T66" s="26">
        <f>+'ANNUAL BUDGET'!$D$71/12</f>
        <v>0</v>
      </c>
      <c r="V66" s="26">
        <f>+'ANNUAL BUDGET'!$D$71/12</f>
        <v>0</v>
      </c>
      <c r="X66" s="26">
        <f>+'ANNUAL BUDGET'!$D$71/12</f>
        <v>0</v>
      </c>
      <c r="Z66" s="26">
        <f>+'ANNUAL BUDGET'!$D$71/12</f>
        <v>0</v>
      </c>
      <c r="AB66" s="26">
        <f t="shared" si="1"/>
        <v>0</v>
      </c>
      <c r="AD66" s="65">
        <f>+AB66-'ANNUAL BUDGET'!D71</f>
        <v>0</v>
      </c>
    </row>
    <row r="67" spans="1:30" s="44" customFormat="1" x14ac:dyDescent="0.25">
      <c r="A67" s="31">
        <v>3830</v>
      </c>
      <c r="B67" s="31" t="s">
        <v>52</v>
      </c>
      <c r="C67" s="17"/>
      <c r="D67" s="26">
        <f>+'ANNUAL BUDGET'!$D$72/12</f>
        <v>0</v>
      </c>
      <c r="F67" s="26">
        <f>+'ANNUAL BUDGET'!$D$72/12</f>
        <v>0</v>
      </c>
      <c r="H67" s="26">
        <f>+'ANNUAL BUDGET'!$D$72/12</f>
        <v>0</v>
      </c>
      <c r="J67" s="26">
        <f>+'ANNUAL BUDGET'!$D$72/12</f>
        <v>0</v>
      </c>
      <c r="L67" s="26">
        <f>+'ANNUAL BUDGET'!$D$72/12</f>
        <v>0</v>
      </c>
      <c r="N67" s="26">
        <f>+'ANNUAL BUDGET'!$D$72/12</f>
        <v>0</v>
      </c>
      <c r="P67" s="26">
        <f>+'ANNUAL BUDGET'!$D$72/12</f>
        <v>0</v>
      </c>
      <c r="R67" s="26">
        <f>+'ANNUAL BUDGET'!$D$72/12</f>
        <v>0</v>
      </c>
      <c r="T67" s="26">
        <f>+'ANNUAL BUDGET'!$D$72/12</f>
        <v>0</v>
      </c>
      <c r="V67" s="26">
        <f>+'ANNUAL BUDGET'!$D$72/12</f>
        <v>0</v>
      </c>
      <c r="X67" s="26">
        <f>+'ANNUAL BUDGET'!$D$72/12</f>
        <v>0</v>
      </c>
      <c r="Z67" s="26">
        <f>+'ANNUAL BUDGET'!$D$72/12</f>
        <v>0</v>
      </c>
      <c r="AB67" s="26">
        <f t="shared" si="1"/>
        <v>0</v>
      </c>
      <c r="AD67" s="65">
        <f>+AB67-'ANNUAL BUDGET'!D72</f>
        <v>0</v>
      </c>
    </row>
    <row r="68" spans="1:30" s="44" customFormat="1" x14ac:dyDescent="0.25">
      <c r="A68" s="31">
        <v>3840</v>
      </c>
      <c r="B68" s="31" t="s">
        <v>53</v>
      </c>
      <c r="C68" s="17"/>
      <c r="D68" s="26">
        <f>+'ANNUAL BUDGET'!$D$73/12</f>
        <v>0</v>
      </c>
      <c r="F68" s="26">
        <f>+'ANNUAL BUDGET'!$D$73/12</f>
        <v>0</v>
      </c>
      <c r="H68" s="26">
        <f>+'ANNUAL BUDGET'!$D$73/12</f>
        <v>0</v>
      </c>
      <c r="J68" s="26">
        <f>+'ANNUAL BUDGET'!$D$73/12</f>
        <v>0</v>
      </c>
      <c r="L68" s="26">
        <f>+'ANNUAL BUDGET'!$D$73/12</f>
        <v>0</v>
      </c>
      <c r="N68" s="26">
        <f>+'ANNUAL BUDGET'!$D$73/12</f>
        <v>0</v>
      </c>
      <c r="P68" s="26">
        <f>+'ANNUAL BUDGET'!$D$73/12</f>
        <v>0</v>
      </c>
      <c r="R68" s="26">
        <f>+'ANNUAL BUDGET'!$D$73/12</f>
        <v>0</v>
      </c>
      <c r="T68" s="26">
        <f>+'ANNUAL BUDGET'!$D$73/12</f>
        <v>0</v>
      </c>
      <c r="V68" s="26">
        <f>+'ANNUAL BUDGET'!$D$73/12</f>
        <v>0</v>
      </c>
      <c r="X68" s="26">
        <f>+'ANNUAL BUDGET'!$D$73/12</f>
        <v>0</v>
      </c>
      <c r="Z68" s="26">
        <f>+'ANNUAL BUDGET'!$D$73/12</f>
        <v>0</v>
      </c>
      <c r="AB68" s="26">
        <f t="shared" si="1"/>
        <v>0</v>
      </c>
      <c r="AD68" s="65">
        <f>+AB68-'ANNUAL BUDGET'!D73</f>
        <v>0</v>
      </c>
    </row>
    <row r="69" spans="1:30" s="44" customFormat="1" x14ac:dyDescent="0.25">
      <c r="A69" s="38">
        <v>3845</v>
      </c>
      <c r="B69" s="31" t="s">
        <v>140</v>
      </c>
      <c r="C69" s="17"/>
      <c r="D69" s="26" t="e">
        <f>+'ANNUAL BUDGET'!#REF!/12</f>
        <v>#REF!</v>
      </c>
      <c r="F69" s="26" t="e">
        <f>+'ANNUAL BUDGET'!#REF!/12</f>
        <v>#REF!</v>
      </c>
      <c r="H69" s="26" t="e">
        <f>+'ANNUAL BUDGET'!#REF!/12</f>
        <v>#REF!</v>
      </c>
      <c r="J69" s="26" t="e">
        <f>+'ANNUAL BUDGET'!#REF!/12</f>
        <v>#REF!</v>
      </c>
      <c r="L69" s="26" t="e">
        <f>+'ANNUAL BUDGET'!#REF!/12</f>
        <v>#REF!</v>
      </c>
      <c r="N69" s="26" t="e">
        <f>+'ANNUAL BUDGET'!#REF!/12</f>
        <v>#REF!</v>
      </c>
      <c r="P69" s="26" t="e">
        <f>+'ANNUAL BUDGET'!#REF!/12</f>
        <v>#REF!</v>
      </c>
      <c r="R69" s="26" t="e">
        <f>+'ANNUAL BUDGET'!#REF!/12</f>
        <v>#REF!</v>
      </c>
      <c r="T69" s="26" t="e">
        <f>+'ANNUAL BUDGET'!#REF!/12</f>
        <v>#REF!</v>
      </c>
      <c r="V69" s="26" t="e">
        <f>+'ANNUAL BUDGET'!#REF!/12</f>
        <v>#REF!</v>
      </c>
      <c r="X69" s="26" t="e">
        <f>+'ANNUAL BUDGET'!#REF!/12</f>
        <v>#REF!</v>
      </c>
      <c r="Z69" s="26" t="e">
        <f>+'ANNUAL BUDGET'!#REF!/12</f>
        <v>#REF!</v>
      </c>
      <c r="AB69" s="26" t="e">
        <f t="shared" si="1"/>
        <v>#REF!</v>
      </c>
      <c r="AD69" s="65" t="e">
        <f>+AB69-'ANNUAL BUDGET'!#REF!</f>
        <v>#REF!</v>
      </c>
    </row>
    <row r="70" spans="1:30" s="44" customFormat="1" x14ac:dyDescent="0.25">
      <c r="A70" s="31">
        <v>3850</v>
      </c>
      <c r="B70" s="31" t="s">
        <v>54</v>
      </c>
      <c r="C70" s="17"/>
      <c r="D70" s="26" t="e">
        <f>+'ANNUAL BUDGET'!#REF!/12</f>
        <v>#REF!</v>
      </c>
      <c r="F70" s="26" t="e">
        <f>+'ANNUAL BUDGET'!#REF!/12</f>
        <v>#REF!</v>
      </c>
      <c r="H70" s="26" t="e">
        <f>+'ANNUAL BUDGET'!#REF!/12</f>
        <v>#REF!</v>
      </c>
      <c r="J70" s="26" t="e">
        <f>+'ANNUAL BUDGET'!#REF!/12</f>
        <v>#REF!</v>
      </c>
      <c r="L70" s="26" t="e">
        <f>+'ANNUAL BUDGET'!#REF!/12</f>
        <v>#REF!</v>
      </c>
      <c r="N70" s="26" t="e">
        <f>+'ANNUAL BUDGET'!#REF!/12</f>
        <v>#REF!</v>
      </c>
      <c r="P70" s="26" t="e">
        <f>+'ANNUAL BUDGET'!#REF!/12</f>
        <v>#REF!</v>
      </c>
      <c r="R70" s="26" t="e">
        <f>+'ANNUAL BUDGET'!#REF!/12</f>
        <v>#REF!</v>
      </c>
      <c r="T70" s="26" t="e">
        <f>+'ANNUAL BUDGET'!#REF!/12</f>
        <v>#REF!</v>
      </c>
      <c r="V70" s="26" t="e">
        <f>+'ANNUAL BUDGET'!#REF!/12</f>
        <v>#REF!</v>
      </c>
      <c r="X70" s="26" t="e">
        <f>+'ANNUAL BUDGET'!#REF!/12</f>
        <v>#REF!</v>
      </c>
      <c r="Z70" s="26" t="e">
        <f>+'ANNUAL BUDGET'!#REF!/12</f>
        <v>#REF!</v>
      </c>
      <c r="AB70" s="26" t="e">
        <f t="shared" si="1"/>
        <v>#REF!</v>
      </c>
      <c r="AD70" s="65" t="e">
        <f>+AB70-'ANNUAL BUDGET'!#REF!</f>
        <v>#REF!</v>
      </c>
    </row>
    <row r="71" spans="1:30" s="44" customFormat="1" x14ac:dyDescent="0.25">
      <c r="A71" s="31">
        <v>3860</v>
      </c>
      <c r="B71" s="31" t="s">
        <v>55</v>
      </c>
      <c r="C71" s="17"/>
      <c r="D71" s="26" t="e">
        <f>+'ANNUAL BUDGET'!#REF!/12</f>
        <v>#REF!</v>
      </c>
      <c r="F71" s="26" t="e">
        <f>+'ANNUAL BUDGET'!#REF!/12</f>
        <v>#REF!</v>
      </c>
      <c r="H71" s="26" t="e">
        <f>+'ANNUAL BUDGET'!#REF!/12</f>
        <v>#REF!</v>
      </c>
      <c r="J71" s="26" t="e">
        <f>+'ANNUAL BUDGET'!#REF!/12</f>
        <v>#REF!</v>
      </c>
      <c r="L71" s="26" t="e">
        <f>+'ANNUAL BUDGET'!#REF!/12</f>
        <v>#REF!</v>
      </c>
      <c r="N71" s="26" t="e">
        <f>+'ANNUAL BUDGET'!#REF!/12</f>
        <v>#REF!</v>
      </c>
      <c r="P71" s="26" t="e">
        <f>+'ANNUAL BUDGET'!#REF!/12</f>
        <v>#REF!</v>
      </c>
      <c r="R71" s="26" t="e">
        <f>+'ANNUAL BUDGET'!#REF!/12</f>
        <v>#REF!</v>
      </c>
      <c r="T71" s="26" t="e">
        <f>+'ANNUAL BUDGET'!#REF!/12</f>
        <v>#REF!</v>
      </c>
      <c r="V71" s="26" t="e">
        <f>+'ANNUAL BUDGET'!#REF!/12</f>
        <v>#REF!</v>
      </c>
      <c r="X71" s="26" t="e">
        <f>+'ANNUAL BUDGET'!#REF!/12</f>
        <v>#REF!</v>
      </c>
      <c r="Z71" s="26" t="e">
        <f>+'ANNUAL BUDGET'!#REF!/12</f>
        <v>#REF!</v>
      </c>
      <c r="AB71" s="26" t="e">
        <f t="shared" si="1"/>
        <v>#REF!</v>
      </c>
      <c r="AD71" s="65" t="e">
        <f>+AB71-'ANNUAL BUDGET'!#REF!</f>
        <v>#REF!</v>
      </c>
    </row>
    <row r="72" spans="1:30" s="44" customFormat="1" x14ac:dyDescent="0.25">
      <c r="A72" s="32"/>
      <c r="B72" s="14"/>
      <c r="C72" s="17"/>
      <c r="AD72" s="65">
        <f>+AB72-'ANNUAL BUDGET'!D74</f>
        <v>0</v>
      </c>
    </row>
    <row r="73" spans="1:30" s="17" customFormat="1" ht="13.8" thickBot="1" x14ac:dyDescent="0.3">
      <c r="A73" s="32">
        <v>3895</v>
      </c>
      <c r="B73" s="32" t="s">
        <v>3</v>
      </c>
      <c r="D73" s="27" t="e">
        <f>SUM(D65:D71)</f>
        <v>#REF!</v>
      </c>
      <c r="F73" s="27" t="e">
        <f>SUM(F65:F71)</f>
        <v>#REF!</v>
      </c>
      <c r="H73" s="27" t="e">
        <f>SUM(H65:H71)</f>
        <v>#REF!</v>
      </c>
      <c r="J73" s="27" t="e">
        <f>SUM(J65:J71)</f>
        <v>#REF!</v>
      </c>
      <c r="L73" s="27" t="e">
        <f>SUM(L65:L71)</f>
        <v>#REF!</v>
      </c>
      <c r="N73" s="27" t="e">
        <f>SUM(N65:N71)</f>
        <v>#REF!</v>
      </c>
      <c r="P73" s="27" t="e">
        <f>SUM(P65:P71)</f>
        <v>#REF!</v>
      </c>
      <c r="R73" s="27" t="e">
        <f>SUM(R65:R71)</f>
        <v>#REF!</v>
      </c>
      <c r="T73" s="27" t="e">
        <f>SUM(T65:T71)</f>
        <v>#REF!</v>
      </c>
      <c r="V73" s="27" t="e">
        <f>SUM(V65:V71)</f>
        <v>#REF!</v>
      </c>
      <c r="X73" s="27" t="e">
        <f>SUM(X65:X71)</f>
        <v>#REF!</v>
      </c>
      <c r="Z73" s="27" t="e">
        <f>SUM(Z65:Z71)</f>
        <v>#REF!</v>
      </c>
      <c r="AB73" s="27" t="e">
        <f t="shared" si="1"/>
        <v>#REF!</v>
      </c>
      <c r="AD73" s="65" t="e">
        <f>+AB73-'ANNUAL BUDGET'!D75</f>
        <v>#REF!</v>
      </c>
    </row>
    <row r="74" spans="1:30" s="17" customFormat="1" ht="13.8" thickTop="1" x14ac:dyDescent="0.25">
      <c r="AD74" s="65">
        <f>+AB74-'ANNUAL BUDGET'!D76</f>
        <v>0</v>
      </c>
    </row>
    <row r="75" spans="1:30" s="17" customFormat="1" ht="13.8" thickBot="1" x14ac:dyDescent="0.3">
      <c r="B75" s="32" t="s">
        <v>11</v>
      </c>
      <c r="D75" s="27" t="e">
        <f>D20+D28+D38+D55+D73+D63</f>
        <v>#REF!</v>
      </c>
      <c r="F75" s="27" t="e">
        <f>F20+F28+F38+F55+F73+F63</f>
        <v>#REF!</v>
      </c>
      <c r="H75" s="27" t="e">
        <f>H20+H28+H38+H55+H73+H63</f>
        <v>#REF!</v>
      </c>
      <c r="J75" s="27" t="e">
        <f>J20+J28+J38+J55+J73+J63</f>
        <v>#REF!</v>
      </c>
      <c r="L75" s="27" t="e">
        <f>L20+L28+L38+L55+L73+L63</f>
        <v>#REF!</v>
      </c>
      <c r="N75" s="27" t="e">
        <f>N20+N28+N38+N55+N73+N63</f>
        <v>#REF!</v>
      </c>
      <c r="P75" s="27" t="e">
        <f>P20+P28+P38+P55+P73+P63</f>
        <v>#REF!</v>
      </c>
      <c r="R75" s="27" t="e">
        <f>R20+R28+R38+R55+R73+R63</f>
        <v>#REF!</v>
      </c>
      <c r="T75" s="27" t="e">
        <f>T20+T28+T38+T55+T73+T63</f>
        <v>#REF!</v>
      </c>
      <c r="V75" s="27" t="e">
        <f>V20+V28+V38+V55+V73+V63</f>
        <v>#REF!</v>
      </c>
      <c r="X75" s="27" t="e">
        <f>X20+X28+X38+X55+X73+X63</f>
        <v>#REF!</v>
      </c>
      <c r="Z75" s="27" t="e">
        <f>Z20+Z28+Z38+Z55+Z73+Z63</f>
        <v>#REF!</v>
      </c>
      <c r="AB75" s="27" t="e">
        <f t="shared" si="1"/>
        <v>#REF!</v>
      </c>
      <c r="AD75" s="65" t="e">
        <f>+AB75-'ANNUAL BUDGET'!D77</f>
        <v>#REF!</v>
      </c>
    </row>
    <row r="76" spans="1:30" s="17" customFormat="1" ht="13.8" thickTop="1" x14ac:dyDescent="0.25">
      <c r="AD76" s="65">
        <f>+AB76-'ANNUAL BUDGET'!D79</f>
        <v>0</v>
      </c>
    </row>
    <row r="77" spans="1:30" s="17" customFormat="1" x14ac:dyDescent="0.25">
      <c r="AD77" s="65">
        <f>+AB77-'ANNUAL BUDGET'!D80</f>
        <v>0</v>
      </c>
    </row>
    <row r="78" spans="1:30" ht="14.1" customHeight="1" x14ac:dyDescent="0.25">
      <c r="A78" s="31">
        <v>4010</v>
      </c>
      <c r="B78" s="31" t="s">
        <v>57</v>
      </c>
      <c r="C78" s="25"/>
      <c r="D78" s="26">
        <f>+'ANNUAL BUDGET'!$D$81/12</f>
        <v>0</v>
      </c>
      <c r="F78" s="26">
        <f>+'ANNUAL BUDGET'!$D$81/12</f>
        <v>0</v>
      </c>
      <c r="H78" s="26">
        <f>+'ANNUAL BUDGET'!$D$81/12</f>
        <v>0</v>
      </c>
      <c r="J78" s="26">
        <f>+'ANNUAL BUDGET'!$D$81/12</f>
        <v>0</v>
      </c>
      <c r="L78" s="26">
        <f>+'ANNUAL BUDGET'!$D$81/12</f>
        <v>0</v>
      </c>
      <c r="N78" s="26">
        <f>+'ANNUAL BUDGET'!$D$81/12</f>
        <v>0</v>
      </c>
      <c r="P78" s="26">
        <f>+'ANNUAL BUDGET'!$D$81/12</f>
        <v>0</v>
      </c>
      <c r="R78" s="26">
        <f>+'ANNUAL BUDGET'!$D$81/12</f>
        <v>0</v>
      </c>
      <c r="T78" s="26">
        <f>+'ANNUAL BUDGET'!$D$81/12</f>
        <v>0</v>
      </c>
      <c r="V78" s="26">
        <f>+'ANNUAL BUDGET'!$D$81/12</f>
        <v>0</v>
      </c>
      <c r="X78" s="26">
        <f>+'ANNUAL BUDGET'!$D$81/12</f>
        <v>0</v>
      </c>
      <c r="Z78" s="26">
        <f>+'ANNUAL BUDGET'!$D$81/12</f>
        <v>0</v>
      </c>
      <c r="AB78" s="26">
        <f t="shared" si="1"/>
        <v>0</v>
      </c>
      <c r="AD78" s="65">
        <f>+AB78-'ANNUAL BUDGET'!D81</f>
        <v>0</v>
      </c>
    </row>
    <row r="79" spans="1:30" ht="14.1" customHeight="1" x14ac:dyDescent="0.25">
      <c r="A79" s="31">
        <v>4015</v>
      </c>
      <c r="B79" s="31" t="s">
        <v>58</v>
      </c>
      <c r="D79" s="26">
        <f>+'ANNUAL BUDGET'!$D$82/12</f>
        <v>0</v>
      </c>
      <c r="F79" s="26">
        <f>+'ANNUAL BUDGET'!$D$82/12</f>
        <v>0</v>
      </c>
      <c r="H79" s="26">
        <f>+'ANNUAL BUDGET'!$D$82/12</f>
        <v>0</v>
      </c>
      <c r="J79" s="26">
        <f>+'ANNUAL BUDGET'!$D$82/12</f>
        <v>0</v>
      </c>
      <c r="L79" s="26">
        <f>+'ANNUAL BUDGET'!$D$82/12</f>
        <v>0</v>
      </c>
      <c r="N79" s="26">
        <f>+'ANNUAL BUDGET'!$D$82/12</f>
        <v>0</v>
      </c>
      <c r="P79" s="26">
        <f>+'ANNUAL BUDGET'!$D$82/12</f>
        <v>0</v>
      </c>
      <c r="R79" s="26">
        <f>+'ANNUAL BUDGET'!$D$82/12</f>
        <v>0</v>
      </c>
      <c r="T79" s="26">
        <f>+'ANNUAL BUDGET'!$D$82/12</f>
        <v>0</v>
      </c>
      <c r="V79" s="26">
        <f>+'ANNUAL BUDGET'!$D$82/12</f>
        <v>0</v>
      </c>
      <c r="X79" s="26">
        <f>+'ANNUAL BUDGET'!$D$82/12</f>
        <v>0</v>
      </c>
      <c r="Z79" s="26">
        <f>+'ANNUAL BUDGET'!$D$82/12</f>
        <v>0</v>
      </c>
      <c r="AB79" s="26">
        <f t="shared" si="1"/>
        <v>0</v>
      </c>
      <c r="AD79" s="65">
        <f>+AB79-'ANNUAL BUDGET'!D82</f>
        <v>0</v>
      </c>
    </row>
    <row r="80" spans="1:30" ht="14.1" customHeight="1" x14ac:dyDescent="0.25">
      <c r="A80" s="31">
        <v>4020</v>
      </c>
      <c r="B80" s="31" t="s">
        <v>59</v>
      </c>
      <c r="C80" s="25"/>
      <c r="D80" s="26">
        <f>+'ANNUAL BUDGET'!$D$83/12</f>
        <v>0</v>
      </c>
      <c r="F80" s="26">
        <f>+'ANNUAL BUDGET'!$D$83/12</f>
        <v>0</v>
      </c>
      <c r="H80" s="26">
        <f>+'ANNUAL BUDGET'!$D$83/12</f>
        <v>0</v>
      </c>
      <c r="J80" s="26">
        <f>+'ANNUAL BUDGET'!$D$83/12</f>
        <v>0</v>
      </c>
      <c r="L80" s="26">
        <f>+'ANNUAL BUDGET'!$D$83/12</f>
        <v>0</v>
      </c>
      <c r="N80" s="26">
        <f>+'ANNUAL BUDGET'!$D$83/12</f>
        <v>0</v>
      </c>
      <c r="P80" s="26">
        <f>+'ANNUAL BUDGET'!$D$83/12</f>
        <v>0</v>
      </c>
      <c r="R80" s="26">
        <f>+'ANNUAL BUDGET'!$D$83/12</f>
        <v>0</v>
      </c>
      <c r="T80" s="26">
        <f>+'ANNUAL BUDGET'!$D$83/12</f>
        <v>0</v>
      </c>
      <c r="V80" s="26">
        <f>+'ANNUAL BUDGET'!$D$83/12</f>
        <v>0</v>
      </c>
      <c r="X80" s="26">
        <f>+'ANNUAL BUDGET'!$D$83/12</f>
        <v>0</v>
      </c>
      <c r="Z80" s="26">
        <f>+'ANNUAL BUDGET'!$D$83/12</f>
        <v>0</v>
      </c>
      <c r="AB80" s="26">
        <f t="shared" si="1"/>
        <v>0</v>
      </c>
      <c r="AD80" s="65">
        <f>+AB80-'ANNUAL BUDGET'!D83</f>
        <v>0</v>
      </c>
    </row>
    <row r="81" spans="1:30" ht="14.1" customHeight="1" x14ac:dyDescent="0.25">
      <c r="A81" s="31">
        <v>4025</v>
      </c>
      <c r="B81" s="31" t="s">
        <v>60</v>
      </c>
      <c r="C81" s="25"/>
      <c r="D81" s="26">
        <f>+'ANNUAL BUDGET'!$D$84/12</f>
        <v>0</v>
      </c>
      <c r="F81" s="26">
        <f>+'ANNUAL BUDGET'!$D$84/12</f>
        <v>0</v>
      </c>
      <c r="H81" s="26">
        <f>+'ANNUAL BUDGET'!$D$84/12</f>
        <v>0</v>
      </c>
      <c r="J81" s="26">
        <f>+'ANNUAL BUDGET'!$D$84/12</f>
        <v>0</v>
      </c>
      <c r="L81" s="26">
        <f>+'ANNUAL BUDGET'!$D$84/12</f>
        <v>0</v>
      </c>
      <c r="N81" s="26">
        <f>+'ANNUAL BUDGET'!$D$84/12</f>
        <v>0</v>
      </c>
      <c r="P81" s="26">
        <f>+'ANNUAL BUDGET'!$D$84/12</f>
        <v>0</v>
      </c>
      <c r="R81" s="26">
        <f>+'ANNUAL BUDGET'!$D$84/12</f>
        <v>0</v>
      </c>
      <c r="T81" s="26">
        <f>+'ANNUAL BUDGET'!$D$84/12</f>
        <v>0</v>
      </c>
      <c r="V81" s="26">
        <f>+'ANNUAL BUDGET'!$D$84/12</f>
        <v>0</v>
      </c>
      <c r="X81" s="26">
        <f>+'ANNUAL BUDGET'!$D$84/12</f>
        <v>0</v>
      </c>
      <c r="Z81" s="26">
        <f>+'ANNUAL BUDGET'!$D$84/12</f>
        <v>0</v>
      </c>
      <c r="AB81" s="26">
        <f t="shared" si="1"/>
        <v>0</v>
      </c>
      <c r="AD81" s="65">
        <f>+AB81-'ANNUAL BUDGET'!D84</f>
        <v>0</v>
      </c>
    </row>
    <row r="82" spans="1:30" ht="14.1" customHeight="1" x14ac:dyDescent="0.25">
      <c r="A82" s="31">
        <v>4030</v>
      </c>
      <c r="B82" s="31" t="s">
        <v>61</v>
      </c>
      <c r="C82" s="25"/>
      <c r="D82" s="26">
        <f>+'ANNUAL BUDGET'!$D$85/12</f>
        <v>0</v>
      </c>
      <c r="F82" s="26">
        <f>+'ANNUAL BUDGET'!$D$85/12</f>
        <v>0</v>
      </c>
      <c r="H82" s="26">
        <f>+'ANNUAL BUDGET'!$D$85/12</f>
        <v>0</v>
      </c>
      <c r="J82" s="26">
        <f>+'ANNUAL BUDGET'!$D$85/12</f>
        <v>0</v>
      </c>
      <c r="L82" s="26">
        <f>+'ANNUAL BUDGET'!$D$85/12</f>
        <v>0</v>
      </c>
      <c r="N82" s="26">
        <f>+'ANNUAL BUDGET'!$D$85/12</f>
        <v>0</v>
      </c>
      <c r="P82" s="26">
        <f>+'ANNUAL BUDGET'!$D$85/12</f>
        <v>0</v>
      </c>
      <c r="R82" s="26">
        <f>+'ANNUAL BUDGET'!$D$85/12</f>
        <v>0</v>
      </c>
      <c r="T82" s="26">
        <f>+'ANNUAL BUDGET'!$D$85/12</f>
        <v>0</v>
      </c>
      <c r="V82" s="26">
        <f>+'ANNUAL BUDGET'!$D$85/12</f>
        <v>0</v>
      </c>
      <c r="X82" s="26">
        <f>+'ANNUAL BUDGET'!$D$85/12</f>
        <v>0</v>
      </c>
      <c r="Z82" s="26">
        <f>+'ANNUAL BUDGET'!$D$85/12</f>
        <v>0</v>
      </c>
      <c r="AB82" s="26">
        <f t="shared" si="1"/>
        <v>0</v>
      </c>
      <c r="AD82" s="65">
        <f>+AB82-'ANNUAL BUDGET'!D85</f>
        <v>0</v>
      </c>
    </row>
    <row r="83" spans="1:30" ht="14.1" customHeight="1" x14ac:dyDescent="0.25">
      <c r="A83" s="31">
        <v>4035</v>
      </c>
      <c r="B83" s="31" t="s">
        <v>62</v>
      </c>
      <c r="C83" s="25"/>
      <c r="D83" s="26">
        <f>+'ANNUAL BUDGET'!$D$86/12</f>
        <v>0</v>
      </c>
      <c r="F83" s="26">
        <f>+'ANNUAL BUDGET'!$D$86/12</f>
        <v>0</v>
      </c>
      <c r="H83" s="26">
        <f>+'ANNUAL BUDGET'!$D$86/12</f>
        <v>0</v>
      </c>
      <c r="J83" s="26">
        <f>+'ANNUAL BUDGET'!$D$86/12</f>
        <v>0</v>
      </c>
      <c r="L83" s="26">
        <f>+'ANNUAL BUDGET'!$D$86/12</f>
        <v>0</v>
      </c>
      <c r="N83" s="26">
        <f>+'ANNUAL BUDGET'!$D$86/12</f>
        <v>0</v>
      </c>
      <c r="P83" s="26">
        <f>+'ANNUAL BUDGET'!$D$86/12</f>
        <v>0</v>
      </c>
      <c r="R83" s="26">
        <f>+'ANNUAL BUDGET'!$D$86/12</f>
        <v>0</v>
      </c>
      <c r="T83" s="26">
        <f>+'ANNUAL BUDGET'!$D$86/12</f>
        <v>0</v>
      </c>
      <c r="V83" s="26">
        <f>+'ANNUAL BUDGET'!$D$86/12</f>
        <v>0</v>
      </c>
      <c r="X83" s="26">
        <f>+'ANNUAL BUDGET'!$D$86/12</f>
        <v>0</v>
      </c>
      <c r="Z83" s="26">
        <f>+'ANNUAL BUDGET'!$D$86/12</f>
        <v>0</v>
      </c>
      <c r="AB83" s="26">
        <f t="shared" si="1"/>
        <v>0</v>
      </c>
      <c r="AD83" s="65">
        <f>+AB83-'ANNUAL BUDGET'!D86</f>
        <v>0</v>
      </c>
    </row>
    <row r="84" spans="1:30" ht="14.1" customHeight="1" x14ac:dyDescent="0.25">
      <c r="A84" s="31">
        <v>4040</v>
      </c>
      <c r="B84" s="31" t="s">
        <v>30</v>
      </c>
      <c r="D84" s="26">
        <f>+'ANNUAL BUDGET'!$D$87/12</f>
        <v>0</v>
      </c>
      <c r="F84" s="26">
        <f>+'ANNUAL BUDGET'!$D$87/12</f>
        <v>0</v>
      </c>
      <c r="H84" s="26">
        <f>+'ANNUAL BUDGET'!$D$87/12</f>
        <v>0</v>
      </c>
      <c r="J84" s="26">
        <f>+'ANNUAL BUDGET'!$D$87/12</f>
        <v>0</v>
      </c>
      <c r="L84" s="26">
        <f>+'ANNUAL BUDGET'!$D$87/12</f>
        <v>0</v>
      </c>
      <c r="N84" s="26">
        <f>+'ANNUAL BUDGET'!$D$87/12</f>
        <v>0</v>
      </c>
      <c r="P84" s="26">
        <f>+'ANNUAL BUDGET'!$D$87/12</f>
        <v>0</v>
      </c>
      <c r="R84" s="26">
        <f>+'ANNUAL BUDGET'!$D$87/12</f>
        <v>0</v>
      </c>
      <c r="T84" s="26">
        <f>+'ANNUAL BUDGET'!$D$87/12</f>
        <v>0</v>
      </c>
      <c r="V84" s="26">
        <f>+'ANNUAL BUDGET'!$D$87/12</f>
        <v>0</v>
      </c>
      <c r="X84" s="26">
        <f>+'ANNUAL BUDGET'!$D$87/12</f>
        <v>0</v>
      </c>
      <c r="Z84" s="26">
        <f>+'ANNUAL BUDGET'!$D$87/12</f>
        <v>0</v>
      </c>
      <c r="AB84" s="26">
        <f t="shared" si="1"/>
        <v>0</v>
      </c>
      <c r="AD84" s="65">
        <f>+AB84-'ANNUAL BUDGET'!D87</f>
        <v>0</v>
      </c>
    </row>
    <row r="85" spans="1:30" ht="14.1" customHeight="1" x14ac:dyDescent="0.25">
      <c r="A85" s="31">
        <v>4045</v>
      </c>
      <c r="B85" s="31" t="s">
        <v>32</v>
      </c>
      <c r="D85" s="26">
        <f>+'ANNUAL BUDGET'!$D$88/12</f>
        <v>0</v>
      </c>
      <c r="F85" s="26">
        <f>+'ANNUAL BUDGET'!$D$88/12</f>
        <v>0</v>
      </c>
      <c r="H85" s="26">
        <f>+'ANNUAL BUDGET'!$D$88/12</f>
        <v>0</v>
      </c>
      <c r="J85" s="26">
        <f>+'ANNUAL BUDGET'!$D$88/12</f>
        <v>0</v>
      </c>
      <c r="L85" s="26">
        <f>+'ANNUAL BUDGET'!$D$88/12</f>
        <v>0</v>
      </c>
      <c r="N85" s="26">
        <f>+'ANNUAL BUDGET'!$D$88/12</f>
        <v>0</v>
      </c>
      <c r="P85" s="26">
        <f>+'ANNUAL BUDGET'!$D$88/12</f>
        <v>0</v>
      </c>
      <c r="R85" s="26">
        <f>+'ANNUAL BUDGET'!$D$88/12</f>
        <v>0</v>
      </c>
      <c r="T85" s="26">
        <f>+'ANNUAL BUDGET'!$D$88/12</f>
        <v>0</v>
      </c>
      <c r="V85" s="26">
        <f>+'ANNUAL BUDGET'!$D$88/12</f>
        <v>0</v>
      </c>
      <c r="X85" s="26">
        <f>+'ANNUAL BUDGET'!$D$88/12</f>
        <v>0</v>
      </c>
      <c r="Z85" s="26">
        <f>+'ANNUAL BUDGET'!$D$88/12</f>
        <v>0</v>
      </c>
      <c r="AB85" s="26">
        <f t="shared" si="1"/>
        <v>0</v>
      </c>
      <c r="AD85" s="65">
        <f>+AB85-'ANNUAL BUDGET'!D88</f>
        <v>0</v>
      </c>
    </row>
    <row r="86" spans="1:30" ht="14.1" customHeight="1" x14ac:dyDescent="0.25">
      <c r="A86" s="31">
        <v>4050</v>
      </c>
      <c r="B86" s="31" t="s">
        <v>63</v>
      </c>
      <c r="D86" s="26">
        <f>+'ANNUAL BUDGET'!$D$89/12</f>
        <v>0</v>
      </c>
      <c r="F86" s="26">
        <f>+'ANNUAL BUDGET'!$D$89/12</f>
        <v>0</v>
      </c>
      <c r="H86" s="26">
        <f>+'ANNUAL BUDGET'!$D$89/12</f>
        <v>0</v>
      </c>
      <c r="J86" s="26">
        <f>+'ANNUAL BUDGET'!$D$89/12</f>
        <v>0</v>
      </c>
      <c r="L86" s="26">
        <f>+'ANNUAL BUDGET'!$D$89/12</f>
        <v>0</v>
      </c>
      <c r="N86" s="26">
        <f>+'ANNUAL BUDGET'!$D$89/12</f>
        <v>0</v>
      </c>
      <c r="P86" s="26">
        <f>+'ANNUAL BUDGET'!$D$89/12</f>
        <v>0</v>
      </c>
      <c r="R86" s="26">
        <f>+'ANNUAL BUDGET'!$D$89/12</f>
        <v>0</v>
      </c>
      <c r="T86" s="26">
        <f>+'ANNUAL BUDGET'!$D$89/12</f>
        <v>0</v>
      </c>
      <c r="V86" s="26">
        <f>+'ANNUAL BUDGET'!$D$89/12</f>
        <v>0</v>
      </c>
      <c r="X86" s="26">
        <f>+'ANNUAL BUDGET'!$D$89/12</f>
        <v>0</v>
      </c>
      <c r="Z86" s="26">
        <f>+'ANNUAL BUDGET'!$D$89/12</f>
        <v>0</v>
      </c>
      <c r="AB86" s="26">
        <f t="shared" si="1"/>
        <v>0</v>
      </c>
      <c r="AD86" s="65">
        <f>+AB86-'ANNUAL BUDGET'!D89</f>
        <v>0</v>
      </c>
    </row>
    <row r="87" spans="1:30" ht="14.1" customHeight="1" x14ac:dyDescent="0.25">
      <c r="A87" s="31">
        <v>4055</v>
      </c>
      <c r="B87" s="31" t="s">
        <v>64</v>
      </c>
      <c r="C87" s="20"/>
      <c r="D87" s="26">
        <f>+'ANNUAL BUDGET'!$D$91/12</f>
        <v>0</v>
      </c>
      <c r="F87" s="26">
        <f>+'ANNUAL BUDGET'!$D$91/12</f>
        <v>0</v>
      </c>
      <c r="H87" s="26">
        <f>+'ANNUAL BUDGET'!$D$91/12</f>
        <v>0</v>
      </c>
      <c r="J87" s="26">
        <f>+'ANNUAL BUDGET'!$D$91/12</f>
        <v>0</v>
      </c>
      <c r="L87" s="26">
        <f>+'ANNUAL BUDGET'!$D$91/12</f>
        <v>0</v>
      </c>
      <c r="N87" s="26">
        <f>+'ANNUAL BUDGET'!$D$91/12</f>
        <v>0</v>
      </c>
      <c r="P87" s="26">
        <f>+'ANNUAL BUDGET'!$D$91/12</f>
        <v>0</v>
      </c>
      <c r="R87" s="26">
        <f>+'ANNUAL BUDGET'!$D$91/12</f>
        <v>0</v>
      </c>
      <c r="T87" s="26">
        <f>+'ANNUAL BUDGET'!$D$91/12</f>
        <v>0</v>
      </c>
      <c r="V87" s="26">
        <f>+'ANNUAL BUDGET'!$D$91/12</f>
        <v>0</v>
      </c>
      <c r="X87" s="26">
        <f>+'ANNUAL BUDGET'!$D$91/12</f>
        <v>0</v>
      </c>
      <c r="Z87" s="26">
        <f>+'ANNUAL BUDGET'!$D$91/12</f>
        <v>0</v>
      </c>
      <c r="AB87" s="26">
        <f t="shared" si="1"/>
        <v>0</v>
      </c>
      <c r="AD87" s="65">
        <f>+AB87-'ANNUAL BUDGET'!D91</f>
        <v>0</v>
      </c>
    </row>
    <row r="88" spans="1:30" x14ac:dyDescent="0.25">
      <c r="A88" s="14"/>
      <c r="B88" s="14"/>
      <c r="D88" s="30"/>
      <c r="F88" s="30"/>
      <c r="H88" s="30"/>
      <c r="J88" s="30"/>
      <c r="L88" s="30"/>
      <c r="N88" s="30"/>
      <c r="P88" s="30"/>
      <c r="R88" s="30"/>
      <c r="T88" s="30"/>
      <c r="V88" s="30"/>
      <c r="X88" s="30"/>
      <c r="Z88" s="30"/>
      <c r="AB88" s="30"/>
      <c r="AD88" s="65">
        <f>+AB88-'ANNUAL BUDGET'!D92</f>
        <v>0</v>
      </c>
    </row>
    <row r="89" spans="1:30" s="35" customFormat="1" ht="13.8" thickBot="1" x14ac:dyDescent="0.3">
      <c r="A89" s="32">
        <v>4095</v>
      </c>
      <c r="B89" s="32" t="s">
        <v>4</v>
      </c>
      <c r="D89" s="27">
        <f>SUM(D78:D87)</f>
        <v>0</v>
      </c>
      <c r="F89" s="27">
        <f>SUM(F78:F87)</f>
        <v>0</v>
      </c>
      <c r="H89" s="27">
        <f>SUM(H78:H87)</f>
        <v>0</v>
      </c>
      <c r="J89" s="27">
        <f>SUM(J78:J87)</f>
        <v>0</v>
      </c>
      <c r="L89" s="27">
        <f>SUM(L78:L87)</f>
        <v>0</v>
      </c>
      <c r="N89" s="27">
        <f>SUM(N78:N87)</f>
        <v>0</v>
      </c>
      <c r="P89" s="27">
        <f>SUM(P78:P87)</f>
        <v>0</v>
      </c>
      <c r="R89" s="27">
        <f>SUM(R78:R87)</f>
        <v>0</v>
      </c>
      <c r="T89" s="27">
        <f>SUM(T78:T87)</f>
        <v>0</v>
      </c>
      <c r="V89" s="27">
        <f>SUM(V78:V87)</f>
        <v>0</v>
      </c>
      <c r="X89" s="27">
        <f>SUM(X78:X87)</f>
        <v>0</v>
      </c>
      <c r="Z89" s="27">
        <f>SUM(Z78:Z87)</f>
        <v>0</v>
      </c>
      <c r="AB89" s="27">
        <f t="shared" si="1"/>
        <v>0</v>
      </c>
      <c r="AD89" s="65">
        <f>+AB89-'ANNUAL BUDGET'!D93</f>
        <v>0</v>
      </c>
    </row>
    <row r="90" spans="1:30" ht="13.8" thickTop="1" x14ac:dyDescent="0.25">
      <c r="A90" s="14"/>
      <c r="B90" s="14"/>
      <c r="D90" s="30"/>
      <c r="F90" s="30"/>
      <c r="H90" s="30"/>
      <c r="J90" s="30"/>
      <c r="L90" s="30"/>
      <c r="N90" s="30"/>
      <c r="P90" s="30"/>
      <c r="R90" s="30"/>
      <c r="T90" s="30"/>
      <c r="V90" s="30"/>
      <c r="X90" s="30"/>
      <c r="Z90" s="30"/>
      <c r="AB90" s="30">
        <f t="shared" si="1"/>
        <v>0</v>
      </c>
      <c r="AD90" s="65">
        <f>+AB90-'ANNUAL BUDGET'!D94</f>
        <v>0</v>
      </c>
    </row>
    <row r="91" spans="1:30" x14ac:dyDescent="0.25">
      <c r="A91" s="31">
        <v>4151</v>
      </c>
      <c r="B91" s="31" t="s">
        <v>65</v>
      </c>
      <c r="D91" s="26">
        <f>+'ANNUAL BUDGET'!$D$95/12</f>
        <v>0</v>
      </c>
      <c r="F91" s="26">
        <f>+'ANNUAL BUDGET'!$D$95/12</f>
        <v>0</v>
      </c>
      <c r="H91" s="26">
        <f>+'ANNUAL BUDGET'!$D$95/12</f>
        <v>0</v>
      </c>
      <c r="J91" s="26">
        <f>+'ANNUAL BUDGET'!$D$95/12</f>
        <v>0</v>
      </c>
      <c r="L91" s="26">
        <f>+'ANNUAL BUDGET'!$D$95/12</f>
        <v>0</v>
      </c>
      <c r="N91" s="26">
        <f>+'ANNUAL BUDGET'!$D$95/12</f>
        <v>0</v>
      </c>
      <c r="P91" s="26">
        <f>+'ANNUAL BUDGET'!$D$95/12</f>
        <v>0</v>
      </c>
      <c r="R91" s="26">
        <f>+'ANNUAL BUDGET'!$D$95/12</f>
        <v>0</v>
      </c>
      <c r="T91" s="26">
        <f>+'ANNUAL BUDGET'!$D$95/12</f>
        <v>0</v>
      </c>
      <c r="V91" s="26">
        <f>+'ANNUAL BUDGET'!$D$95/12</f>
        <v>0</v>
      </c>
      <c r="X91" s="26">
        <f>+'ANNUAL BUDGET'!$D$95/12</f>
        <v>0</v>
      </c>
      <c r="Z91" s="26">
        <f>+'ANNUAL BUDGET'!$D$95/12</f>
        <v>0</v>
      </c>
      <c r="AB91" s="26">
        <f t="shared" si="1"/>
        <v>0</v>
      </c>
      <c r="AD91" s="65">
        <f>+AB91-'ANNUAL BUDGET'!D95</f>
        <v>0</v>
      </c>
    </row>
    <row r="92" spans="1:30" x14ac:dyDescent="0.25">
      <c r="A92" s="31">
        <v>4152</v>
      </c>
      <c r="B92" s="31" t="s">
        <v>66</v>
      </c>
      <c r="D92" s="26">
        <f>+'ANNUAL BUDGET'!$D$96/12</f>
        <v>0</v>
      </c>
      <c r="F92" s="26">
        <f>+'ANNUAL BUDGET'!$D$96/12</f>
        <v>0</v>
      </c>
      <c r="H92" s="26">
        <f>+'ANNUAL BUDGET'!$D$96/12</f>
        <v>0</v>
      </c>
      <c r="J92" s="26">
        <f>+'ANNUAL BUDGET'!$D$96/12</f>
        <v>0</v>
      </c>
      <c r="L92" s="26">
        <f>+'ANNUAL BUDGET'!$D$96/12</f>
        <v>0</v>
      </c>
      <c r="N92" s="26">
        <f>+'ANNUAL BUDGET'!$D$96/12</f>
        <v>0</v>
      </c>
      <c r="P92" s="26">
        <f>+'ANNUAL BUDGET'!$D$96/12</f>
        <v>0</v>
      </c>
      <c r="R92" s="26">
        <f>+'ANNUAL BUDGET'!$D$96/12</f>
        <v>0</v>
      </c>
      <c r="T92" s="26">
        <f>+'ANNUAL BUDGET'!$D$96/12</f>
        <v>0</v>
      </c>
      <c r="V92" s="26">
        <f>+'ANNUAL BUDGET'!$D$96/12</f>
        <v>0</v>
      </c>
      <c r="X92" s="26">
        <f>+'ANNUAL BUDGET'!$D$96/12</f>
        <v>0</v>
      </c>
      <c r="Z92" s="26">
        <f>+'ANNUAL BUDGET'!$D$96/12</f>
        <v>0</v>
      </c>
      <c r="AB92" s="26">
        <f t="shared" si="1"/>
        <v>0</v>
      </c>
      <c r="AD92" s="65">
        <f>+AB92-'ANNUAL BUDGET'!D96</f>
        <v>0</v>
      </c>
    </row>
    <row r="93" spans="1:30" x14ac:dyDescent="0.25">
      <c r="A93" s="31">
        <v>4153</v>
      </c>
      <c r="B93" s="31" t="s">
        <v>67</v>
      </c>
      <c r="D93" s="26">
        <f>+'ANNUAL BUDGET'!$D$97/12</f>
        <v>0</v>
      </c>
      <c r="F93" s="26">
        <f>+'ANNUAL BUDGET'!$D$97/12</f>
        <v>0</v>
      </c>
      <c r="H93" s="26">
        <f>+'ANNUAL BUDGET'!$D$97/12</f>
        <v>0</v>
      </c>
      <c r="J93" s="26">
        <f>+'ANNUAL BUDGET'!$D$97/12</f>
        <v>0</v>
      </c>
      <c r="L93" s="26">
        <f>+'ANNUAL BUDGET'!$D$97/12</f>
        <v>0</v>
      </c>
      <c r="N93" s="26">
        <f>+'ANNUAL BUDGET'!$D$97/12</f>
        <v>0</v>
      </c>
      <c r="P93" s="26">
        <f>+'ANNUAL BUDGET'!$D$97/12</f>
        <v>0</v>
      </c>
      <c r="R93" s="26">
        <f>+'ANNUAL BUDGET'!$D$97/12</f>
        <v>0</v>
      </c>
      <c r="T93" s="26">
        <f>+'ANNUAL BUDGET'!$D$97/12</f>
        <v>0</v>
      </c>
      <c r="V93" s="26">
        <f>+'ANNUAL BUDGET'!$D$97/12</f>
        <v>0</v>
      </c>
      <c r="X93" s="26">
        <f>+'ANNUAL BUDGET'!$D$97/12</f>
        <v>0</v>
      </c>
      <c r="Z93" s="26">
        <f>+'ANNUAL BUDGET'!$D$97/12</f>
        <v>0</v>
      </c>
      <c r="AB93" s="26">
        <f t="shared" si="1"/>
        <v>0</v>
      </c>
      <c r="AD93" s="65">
        <f>+AB93-'ANNUAL BUDGET'!D97</f>
        <v>0</v>
      </c>
    </row>
    <row r="94" spans="1:30" x14ac:dyDescent="0.25">
      <c r="A94" s="31">
        <v>4154</v>
      </c>
      <c r="B94" s="31" t="s">
        <v>68</v>
      </c>
      <c r="D94" s="26">
        <f>+'ANNUAL BUDGET'!$D$98/12</f>
        <v>0</v>
      </c>
      <c r="F94" s="26">
        <f>+'ANNUAL BUDGET'!$D$98/12</f>
        <v>0</v>
      </c>
      <c r="H94" s="26">
        <f>+'ANNUAL BUDGET'!$D$98/12</f>
        <v>0</v>
      </c>
      <c r="J94" s="26">
        <f>+'ANNUAL BUDGET'!$D$98/12</f>
        <v>0</v>
      </c>
      <c r="L94" s="26">
        <f>+'ANNUAL BUDGET'!$D$98/12</f>
        <v>0</v>
      </c>
      <c r="N94" s="26">
        <f>+'ANNUAL BUDGET'!$D$98/12</f>
        <v>0</v>
      </c>
      <c r="P94" s="26">
        <f>+'ANNUAL BUDGET'!$D$98/12</f>
        <v>0</v>
      </c>
      <c r="R94" s="26">
        <f>+'ANNUAL BUDGET'!$D$98/12</f>
        <v>0</v>
      </c>
      <c r="T94" s="26">
        <f>+'ANNUAL BUDGET'!$D$98/12</f>
        <v>0</v>
      </c>
      <c r="V94" s="26">
        <f>+'ANNUAL BUDGET'!$D$98/12</f>
        <v>0</v>
      </c>
      <c r="X94" s="26">
        <f>+'ANNUAL BUDGET'!$D$98/12</f>
        <v>0</v>
      </c>
      <c r="Z94" s="26">
        <f>+'ANNUAL BUDGET'!$D$98/12</f>
        <v>0</v>
      </c>
      <c r="AB94" s="26">
        <f t="shared" si="1"/>
        <v>0</v>
      </c>
      <c r="AD94" s="65">
        <f>+AB94-'ANNUAL BUDGET'!D98</f>
        <v>0</v>
      </c>
    </row>
    <row r="95" spans="1:30" x14ac:dyDescent="0.25">
      <c r="A95" s="31">
        <v>4155</v>
      </c>
      <c r="B95" s="31" t="s">
        <v>69</v>
      </c>
      <c r="D95" s="26">
        <f>+'ANNUAL BUDGET'!$D$99/12</f>
        <v>0</v>
      </c>
      <c r="F95" s="26">
        <f>+'ANNUAL BUDGET'!$D$99/12</f>
        <v>0</v>
      </c>
      <c r="H95" s="26">
        <f>+'ANNUAL BUDGET'!$D$99/12</f>
        <v>0</v>
      </c>
      <c r="J95" s="26">
        <f>+'ANNUAL BUDGET'!$D$99/12</f>
        <v>0</v>
      </c>
      <c r="L95" s="26">
        <f>+'ANNUAL BUDGET'!$D$99/12</f>
        <v>0</v>
      </c>
      <c r="N95" s="26">
        <f>+'ANNUAL BUDGET'!$D$99/12</f>
        <v>0</v>
      </c>
      <c r="P95" s="26">
        <f>+'ANNUAL BUDGET'!$D$99/12</f>
        <v>0</v>
      </c>
      <c r="R95" s="26">
        <f>+'ANNUAL BUDGET'!$D$99/12</f>
        <v>0</v>
      </c>
      <c r="T95" s="26">
        <f>+'ANNUAL BUDGET'!$D$99/12</f>
        <v>0</v>
      </c>
      <c r="V95" s="26">
        <f>+'ANNUAL BUDGET'!$D$99/12</f>
        <v>0</v>
      </c>
      <c r="X95" s="26">
        <f>+'ANNUAL BUDGET'!$D$99/12</f>
        <v>0</v>
      </c>
      <c r="Z95" s="26">
        <f>+'ANNUAL BUDGET'!$D$99/12</f>
        <v>0</v>
      </c>
      <c r="AB95" s="26">
        <f t="shared" si="1"/>
        <v>0</v>
      </c>
      <c r="AD95" s="65">
        <f>+AB95-'ANNUAL BUDGET'!D99</f>
        <v>0</v>
      </c>
    </row>
    <row r="96" spans="1:30" x14ac:dyDescent="0.25">
      <c r="A96" s="31">
        <v>4156</v>
      </c>
      <c r="B96" s="31" t="s">
        <v>70</v>
      </c>
      <c r="D96" s="26">
        <f>+'ANNUAL BUDGET'!$D$100/12</f>
        <v>0</v>
      </c>
      <c r="F96" s="26">
        <f>+'ANNUAL BUDGET'!$D$100/12</f>
        <v>0</v>
      </c>
      <c r="H96" s="26">
        <f>+'ANNUAL BUDGET'!$D$100/12</f>
        <v>0</v>
      </c>
      <c r="J96" s="26">
        <f>+'ANNUAL BUDGET'!$D$100/12</f>
        <v>0</v>
      </c>
      <c r="L96" s="26">
        <f>+'ANNUAL BUDGET'!$D$100/12</f>
        <v>0</v>
      </c>
      <c r="N96" s="26">
        <f>+'ANNUAL BUDGET'!$D$100/12</f>
        <v>0</v>
      </c>
      <c r="P96" s="26">
        <f>+'ANNUAL BUDGET'!$D$100/12</f>
        <v>0</v>
      </c>
      <c r="R96" s="26">
        <f>+'ANNUAL BUDGET'!$D$100/12</f>
        <v>0</v>
      </c>
      <c r="T96" s="26">
        <f>+'ANNUAL BUDGET'!$D$100/12</f>
        <v>0</v>
      </c>
      <c r="V96" s="26">
        <f>+'ANNUAL BUDGET'!$D$100/12</f>
        <v>0</v>
      </c>
      <c r="X96" s="26">
        <f>+'ANNUAL BUDGET'!$D$100/12</f>
        <v>0</v>
      </c>
      <c r="Z96" s="26">
        <f>+'ANNUAL BUDGET'!$D$100/12</f>
        <v>0</v>
      </c>
      <c r="AB96" s="26">
        <f t="shared" si="1"/>
        <v>0</v>
      </c>
      <c r="AD96" s="65">
        <f>+AB96-'ANNUAL BUDGET'!D100</f>
        <v>0</v>
      </c>
    </row>
    <row r="97" spans="1:30" x14ac:dyDescent="0.25">
      <c r="A97" s="31">
        <v>4161</v>
      </c>
      <c r="B97" s="31" t="s">
        <v>71</v>
      </c>
      <c r="D97" s="26">
        <f>+'ANNUAL BUDGET'!$D$101/12</f>
        <v>0</v>
      </c>
      <c r="F97" s="26">
        <f>+'ANNUAL BUDGET'!$D$101/12</f>
        <v>0</v>
      </c>
      <c r="H97" s="26">
        <f>+'ANNUAL BUDGET'!$D$101/12</f>
        <v>0</v>
      </c>
      <c r="J97" s="26">
        <f>+'ANNUAL BUDGET'!$D$101/12</f>
        <v>0</v>
      </c>
      <c r="L97" s="26">
        <f>+'ANNUAL BUDGET'!$D$101/12</f>
        <v>0</v>
      </c>
      <c r="N97" s="26">
        <f>+'ANNUAL BUDGET'!$D$101/12</f>
        <v>0</v>
      </c>
      <c r="P97" s="26">
        <f>+'ANNUAL BUDGET'!$D$101/12</f>
        <v>0</v>
      </c>
      <c r="R97" s="26">
        <f>+'ANNUAL BUDGET'!$D$101/12</f>
        <v>0</v>
      </c>
      <c r="T97" s="26">
        <f>+'ANNUAL BUDGET'!$D$101/12</f>
        <v>0</v>
      </c>
      <c r="V97" s="26">
        <f>+'ANNUAL BUDGET'!$D$101/12</f>
        <v>0</v>
      </c>
      <c r="X97" s="26">
        <f>+'ANNUAL BUDGET'!$D$101/12</f>
        <v>0</v>
      </c>
      <c r="Z97" s="26">
        <f>+'ANNUAL BUDGET'!$D$101/12</f>
        <v>0</v>
      </c>
      <c r="AB97" s="26">
        <f t="shared" si="1"/>
        <v>0</v>
      </c>
      <c r="AD97" s="65">
        <f>+AB97-'ANNUAL BUDGET'!D101</f>
        <v>0</v>
      </c>
    </row>
    <row r="98" spans="1:30" x14ac:dyDescent="0.25">
      <c r="A98" s="31">
        <v>4165</v>
      </c>
      <c r="B98" s="31" t="s">
        <v>72</v>
      </c>
      <c r="D98" s="26">
        <f>+'ANNUAL BUDGET'!$D$102/12</f>
        <v>0</v>
      </c>
      <c r="F98" s="26">
        <f>+'ANNUAL BUDGET'!$D$102/12</f>
        <v>0</v>
      </c>
      <c r="H98" s="26">
        <f>+'ANNUAL BUDGET'!$D$102/12</f>
        <v>0</v>
      </c>
      <c r="J98" s="26">
        <f>+'ANNUAL BUDGET'!$D$102/12</f>
        <v>0</v>
      </c>
      <c r="L98" s="26">
        <f>+'ANNUAL BUDGET'!$D$102/12</f>
        <v>0</v>
      </c>
      <c r="N98" s="26">
        <f>+'ANNUAL BUDGET'!$D$102/12</f>
        <v>0</v>
      </c>
      <c r="P98" s="26">
        <f>+'ANNUAL BUDGET'!$D$102/12</f>
        <v>0</v>
      </c>
      <c r="R98" s="26">
        <f>+'ANNUAL BUDGET'!$D$102/12</f>
        <v>0</v>
      </c>
      <c r="T98" s="26">
        <f>+'ANNUAL BUDGET'!$D$102/12</f>
        <v>0</v>
      </c>
      <c r="V98" s="26">
        <f>+'ANNUAL BUDGET'!$D$102/12</f>
        <v>0</v>
      </c>
      <c r="X98" s="26">
        <f>+'ANNUAL BUDGET'!$D$102/12</f>
        <v>0</v>
      </c>
      <c r="Z98" s="26">
        <f>+'ANNUAL BUDGET'!$D$102/12</f>
        <v>0</v>
      </c>
      <c r="AB98" s="26">
        <f t="shared" si="1"/>
        <v>0</v>
      </c>
      <c r="AD98" s="65">
        <f>+AB98-'ANNUAL BUDGET'!D102</f>
        <v>0</v>
      </c>
    </row>
    <row r="99" spans="1:30" x14ac:dyDescent="0.25">
      <c r="A99" s="31">
        <v>4170</v>
      </c>
      <c r="B99" s="31" t="s">
        <v>73</v>
      </c>
      <c r="D99" s="26">
        <f>+'ANNUAL BUDGET'!$D$103/12</f>
        <v>0</v>
      </c>
      <c r="F99" s="26">
        <f>+'ANNUAL BUDGET'!$D$103/12</f>
        <v>0</v>
      </c>
      <c r="H99" s="26">
        <f>+'ANNUAL BUDGET'!$D$103/12</f>
        <v>0</v>
      </c>
      <c r="J99" s="26">
        <f>+'ANNUAL BUDGET'!$D$103/12</f>
        <v>0</v>
      </c>
      <c r="L99" s="26">
        <f>+'ANNUAL BUDGET'!$D$103/12</f>
        <v>0</v>
      </c>
      <c r="N99" s="26">
        <f>+'ANNUAL BUDGET'!$D$103/12</f>
        <v>0</v>
      </c>
      <c r="P99" s="26">
        <f>+'ANNUAL BUDGET'!$D$103/12</f>
        <v>0</v>
      </c>
      <c r="R99" s="26">
        <f>+'ANNUAL BUDGET'!$D$103/12</f>
        <v>0</v>
      </c>
      <c r="T99" s="26">
        <f>+'ANNUAL BUDGET'!$D$103/12</f>
        <v>0</v>
      </c>
      <c r="V99" s="26">
        <f>+'ANNUAL BUDGET'!$D$103/12</f>
        <v>0</v>
      </c>
      <c r="X99" s="26">
        <f>+'ANNUAL BUDGET'!$D$103/12</f>
        <v>0</v>
      </c>
      <c r="Z99" s="26">
        <f>+'ANNUAL BUDGET'!$D$103/12</f>
        <v>0</v>
      </c>
      <c r="AB99" s="26">
        <f t="shared" si="1"/>
        <v>0</v>
      </c>
      <c r="AD99" s="65">
        <f>+AB99-'ANNUAL BUDGET'!D103</f>
        <v>0</v>
      </c>
    </row>
    <row r="100" spans="1:30" x14ac:dyDescent="0.25">
      <c r="A100" s="31">
        <v>4171</v>
      </c>
      <c r="B100" s="31" t="s">
        <v>74</v>
      </c>
      <c r="D100" s="26">
        <f>+'ANNUAL BUDGET'!$D$104/12</f>
        <v>0</v>
      </c>
      <c r="F100" s="26">
        <f>+'ANNUAL BUDGET'!$D$104/12</f>
        <v>0</v>
      </c>
      <c r="H100" s="26">
        <f>+'ANNUAL BUDGET'!$D$104/12</f>
        <v>0</v>
      </c>
      <c r="J100" s="26">
        <f>+'ANNUAL BUDGET'!$D$104/12</f>
        <v>0</v>
      </c>
      <c r="L100" s="26">
        <f>+'ANNUAL BUDGET'!$D$104/12</f>
        <v>0</v>
      </c>
      <c r="N100" s="26">
        <f>+'ANNUAL BUDGET'!$D$104/12</f>
        <v>0</v>
      </c>
      <c r="P100" s="26">
        <f>+'ANNUAL BUDGET'!$D$104/12</f>
        <v>0</v>
      </c>
      <c r="R100" s="26">
        <f>+'ANNUAL BUDGET'!$D$104/12</f>
        <v>0</v>
      </c>
      <c r="T100" s="26">
        <f>+'ANNUAL BUDGET'!$D$104/12</f>
        <v>0</v>
      </c>
      <c r="V100" s="26">
        <f>+'ANNUAL BUDGET'!$D$104/12</f>
        <v>0</v>
      </c>
      <c r="X100" s="26">
        <f>+'ANNUAL BUDGET'!$D$104/12</f>
        <v>0</v>
      </c>
      <c r="Z100" s="26">
        <f>+'ANNUAL BUDGET'!$D$104/12</f>
        <v>0</v>
      </c>
      <c r="AB100" s="26">
        <f t="shared" si="1"/>
        <v>0</v>
      </c>
      <c r="AD100" s="65">
        <f>+AB100-'ANNUAL BUDGET'!D104</f>
        <v>0</v>
      </c>
    </row>
    <row r="101" spans="1:30" x14ac:dyDescent="0.25">
      <c r="A101" s="31">
        <v>4172</v>
      </c>
      <c r="B101" s="31" t="s">
        <v>75</v>
      </c>
      <c r="D101" s="26">
        <f>+'ANNUAL BUDGET'!$D$105/12</f>
        <v>0</v>
      </c>
      <c r="F101" s="26">
        <f>+'ANNUAL BUDGET'!$D$105/12</f>
        <v>0</v>
      </c>
      <c r="H101" s="26">
        <f>+'ANNUAL BUDGET'!$D$105/12</f>
        <v>0</v>
      </c>
      <c r="J101" s="26">
        <f>+'ANNUAL BUDGET'!$D$105/12</f>
        <v>0</v>
      </c>
      <c r="L101" s="26">
        <f>+'ANNUAL BUDGET'!$D$105/12</f>
        <v>0</v>
      </c>
      <c r="N101" s="26">
        <f>+'ANNUAL BUDGET'!$D$105/12</f>
        <v>0</v>
      </c>
      <c r="P101" s="26">
        <f>+'ANNUAL BUDGET'!$D$105/12</f>
        <v>0</v>
      </c>
      <c r="R101" s="26">
        <f>+'ANNUAL BUDGET'!$D$105/12</f>
        <v>0</v>
      </c>
      <c r="T101" s="26">
        <f>+'ANNUAL BUDGET'!$D$105/12</f>
        <v>0</v>
      </c>
      <c r="V101" s="26">
        <f>+'ANNUAL BUDGET'!$D$105/12</f>
        <v>0</v>
      </c>
      <c r="X101" s="26">
        <f>+'ANNUAL BUDGET'!$D$105/12</f>
        <v>0</v>
      </c>
      <c r="Z101" s="26">
        <f>+'ANNUAL BUDGET'!$D$105/12</f>
        <v>0</v>
      </c>
      <c r="AB101" s="26">
        <f t="shared" si="1"/>
        <v>0</v>
      </c>
      <c r="AD101" s="65">
        <f>+AB101-'ANNUAL BUDGET'!D105</f>
        <v>0</v>
      </c>
    </row>
    <row r="102" spans="1:30" x14ac:dyDescent="0.25">
      <c r="A102" s="31">
        <v>4173</v>
      </c>
      <c r="B102" s="31" t="s">
        <v>76</v>
      </c>
      <c r="D102" s="26">
        <f>+'ANNUAL BUDGET'!$D$106/12</f>
        <v>0</v>
      </c>
      <c r="F102" s="26">
        <f>+'ANNUAL BUDGET'!$D$106/12</f>
        <v>0</v>
      </c>
      <c r="H102" s="26">
        <f>+'ANNUAL BUDGET'!$D$106/12</f>
        <v>0</v>
      </c>
      <c r="J102" s="26">
        <f>+'ANNUAL BUDGET'!$D$106/12</f>
        <v>0</v>
      </c>
      <c r="L102" s="26">
        <f>+'ANNUAL BUDGET'!$D$106/12</f>
        <v>0</v>
      </c>
      <c r="N102" s="26">
        <f>+'ANNUAL BUDGET'!$D$106/12</f>
        <v>0</v>
      </c>
      <c r="P102" s="26">
        <f>+'ANNUAL BUDGET'!$D$106/12</f>
        <v>0</v>
      </c>
      <c r="R102" s="26">
        <f>+'ANNUAL BUDGET'!$D$106/12</f>
        <v>0</v>
      </c>
      <c r="T102" s="26">
        <f>+'ANNUAL BUDGET'!$D$106/12</f>
        <v>0</v>
      </c>
      <c r="V102" s="26">
        <f>+'ANNUAL BUDGET'!$D$106/12</f>
        <v>0</v>
      </c>
      <c r="X102" s="26">
        <f>+'ANNUAL BUDGET'!$D$106/12</f>
        <v>0</v>
      </c>
      <c r="Z102" s="26">
        <f>+'ANNUAL BUDGET'!$D$106/12</f>
        <v>0</v>
      </c>
      <c r="AB102" s="26">
        <f t="shared" si="1"/>
        <v>0</v>
      </c>
      <c r="AD102" s="65">
        <f>+AB102-'ANNUAL BUDGET'!D106</f>
        <v>0</v>
      </c>
    </row>
    <row r="103" spans="1:30" x14ac:dyDescent="0.25">
      <c r="A103" s="31">
        <v>4174</v>
      </c>
      <c r="B103" s="31" t="s">
        <v>77</v>
      </c>
      <c r="D103" s="26">
        <f>+'ANNUAL BUDGET'!$D$107/12</f>
        <v>0</v>
      </c>
      <c r="F103" s="26">
        <f>+'ANNUAL BUDGET'!$D$107/12</f>
        <v>0</v>
      </c>
      <c r="H103" s="26">
        <f>+'ANNUAL BUDGET'!$D$107/12</f>
        <v>0</v>
      </c>
      <c r="J103" s="26">
        <f>+'ANNUAL BUDGET'!$D$107/12</f>
        <v>0</v>
      </c>
      <c r="L103" s="26">
        <f>+'ANNUAL BUDGET'!$D$107/12</f>
        <v>0</v>
      </c>
      <c r="N103" s="26">
        <f>+'ANNUAL BUDGET'!$D$107/12</f>
        <v>0</v>
      </c>
      <c r="P103" s="26">
        <f>+'ANNUAL BUDGET'!$D$107/12</f>
        <v>0</v>
      </c>
      <c r="R103" s="26">
        <f>+'ANNUAL BUDGET'!$D$107/12</f>
        <v>0</v>
      </c>
      <c r="T103" s="26">
        <f>+'ANNUAL BUDGET'!$D$107/12</f>
        <v>0</v>
      </c>
      <c r="V103" s="26">
        <f>+'ANNUAL BUDGET'!$D$107/12</f>
        <v>0</v>
      </c>
      <c r="X103" s="26">
        <f>+'ANNUAL BUDGET'!$D$107/12</f>
        <v>0</v>
      </c>
      <c r="Z103" s="26">
        <f>+'ANNUAL BUDGET'!$D$107/12</f>
        <v>0</v>
      </c>
      <c r="AB103" s="26">
        <f t="shared" si="1"/>
        <v>0</v>
      </c>
      <c r="AD103" s="65">
        <f>+AB103-'ANNUAL BUDGET'!D107</f>
        <v>0</v>
      </c>
    </row>
    <row r="104" spans="1:30" x14ac:dyDescent="0.25">
      <c r="A104" s="31">
        <v>4175</v>
      </c>
      <c r="B104" s="31" t="s">
        <v>78</v>
      </c>
      <c r="D104" s="26">
        <f>+'ANNUAL BUDGET'!$D$108/12</f>
        <v>0</v>
      </c>
      <c r="F104" s="26">
        <f>+'ANNUAL BUDGET'!$D$108/12</f>
        <v>0</v>
      </c>
      <c r="H104" s="26">
        <f>+'ANNUAL BUDGET'!$D$108/12</f>
        <v>0</v>
      </c>
      <c r="J104" s="26">
        <f>+'ANNUAL BUDGET'!$D$108/12</f>
        <v>0</v>
      </c>
      <c r="L104" s="26">
        <f>+'ANNUAL BUDGET'!$D$108/12</f>
        <v>0</v>
      </c>
      <c r="N104" s="26">
        <f>+'ANNUAL BUDGET'!$D$108/12</f>
        <v>0</v>
      </c>
      <c r="P104" s="26">
        <f>+'ANNUAL BUDGET'!$D$108/12</f>
        <v>0</v>
      </c>
      <c r="R104" s="26">
        <f>+'ANNUAL BUDGET'!$D$108/12</f>
        <v>0</v>
      </c>
      <c r="T104" s="26">
        <f>+'ANNUAL BUDGET'!$D$108/12</f>
        <v>0</v>
      </c>
      <c r="V104" s="26">
        <f>+'ANNUAL BUDGET'!$D$108/12</f>
        <v>0</v>
      </c>
      <c r="X104" s="26">
        <f>+'ANNUAL BUDGET'!$D$108/12</f>
        <v>0</v>
      </c>
      <c r="Z104" s="26">
        <f>+'ANNUAL BUDGET'!$D$108/12</f>
        <v>0</v>
      </c>
      <c r="AB104" s="26">
        <f t="shared" si="1"/>
        <v>0</v>
      </c>
      <c r="AD104" s="65">
        <f>+AB104-'ANNUAL BUDGET'!D108</f>
        <v>0</v>
      </c>
    </row>
    <row r="105" spans="1:30" x14ac:dyDescent="0.25">
      <c r="A105" s="31">
        <v>4176</v>
      </c>
      <c r="B105" s="31" t="s">
        <v>79</v>
      </c>
      <c r="D105" s="26">
        <f>+'ANNUAL BUDGET'!$D$109/12</f>
        <v>0</v>
      </c>
      <c r="F105" s="26">
        <f>+'ANNUAL BUDGET'!$D$109/12</f>
        <v>0</v>
      </c>
      <c r="H105" s="26">
        <f>+'ANNUAL BUDGET'!$D$109/12</f>
        <v>0</v>
      </c>
      <c r="J105" s="26">
        <f>+'ANNUAL BUDGET'!$D$109/12</f>
        <v>0</v>
      </c>
      <c r="L105" s="26">
        <f>+'ANNUAL BUDGET'!$D$109/12</f>
        <v>0</v>
      </c>
      <c r="N105" s="26">
        <f>+'ANNUAL BUDGET'!$D$109/12</f>
        <v>0</v>
      </c>
      <c r="P105" s="26">
        <f>+'ANNUAL BUDGET'!$D$109/12</f>
        <v>0</v>
      </c>
      <c r="R105" s="26">
        <f>+'ANNUAL BUDGET'!$D$109/12</f>
        <v>0</v>
      </c>
      <c r="T105" s="26">
        <f>+'ANNUAL BUDGET'!$D$109/12</f>
        <v>0</v>
      </c>
      <c r="V105" s="26">
        <f>+'ANNUAL BUDGET'!$D$109/12</f>
        <v>0</v>
      </c>
      <c r="X105" s="26">
        <f>+'ANNUAL BUDGET'!$D$109/12</f>
        <v>0</v>
      </c>
      <c r="Z105" s="26">
        <f>+'ANNUAL BUDGET'!$D$109/12</f>
        <v>0</v>
      </c>
      <c r="AB105" s="26">
        <f t="shared" si="1"/>
        <v>0</v>
      </c>
      <c r="AD105" s="65">
        <f>+AB105-'ANNUAL BUDGET'!D109</f>
        <v>0</v>
      </c>
    </row>
    <row r="106" spans="1:30" x14ac:dyDescent="0.25">
      <c r="A106" s="31">
        <v>4177</v>
      </c>
      <c r="B106" s="31" t="s">
        <v>80</v>
      </c>
      <c r="D106" s="26">
        <f>+'ANNUAL BUDGET'!$D$110/12</f>
        <v>0</v>
      </c>
      <c r="F106" s="26">
        <f>+'ANNUAL BUDGET'!$D$110/12</f>
        <v>0</v>
      </c>
      <c r="H106" s="26">
        <f>+'ANNUAL BUDGET'!$D$110/12</f>
        <v>0</v>
      </c>
      <c r="J106" s="26">
        <f>+'ANNUAL BUDGET'!$D$110/12</f>
        <v>0</v>
      </c>
      <c r="L106" s="26">
        <f>+'ANNUAL BUDGET'!$D$110/12</f>
        <v>0</v>
      </c>
      <c r="N106" s="26">
        <f>+'ANNUAL BUDGET'!$D$110/12</f>
        <v>0</v>
      </c>
      <c r="P106" s="26">
        <f>+'ANNUAL BUDGET'!$D$110/12</f>
        <v>0</v>
      </c>
      <c r="R106" s="26">
        <f>+'ANNUAL BUDGET'!$D$110/12</f>
        <v>0</v>
      </c>
      <c r="T106" s="26">
        <f>+'ANNUAL BUDGET'!$D$110/12</f>
        <v>0</v>
      </c>
      <c r="V106" s="26">
        <f>+'ANNUAL BUDGET'!$D$110/12</f>
        <v>0</v>
      </c>
      <c r="X106" s="26">
        <f>+'ANNUAL BUDGET'!$D$110/12</f>
        <v>0</v>
      </c>
      <c r="Z106" s="26">
        <f>+'ANNUAL BUDGET'!$D$110/12</f>
        <v>0</v>
      </c>
      <c r="AB106" s="26">
        <f t="shared" si="1"/>
        <v>0</v>
      </c>
      <c r="AD106" s="65">
        <f>+AB106-'ANNUAL BUDGET'!D110</f>
        <v>0</v>
      </c>
    </row>
    <row r="107" spans="1:30" x14ac:dyDescent="0.25">
      <c r="A107" s="31">
        <v>4178</v>
      </c>
      <c r="B107" s="31" t="s">
        <v>81</v>
      </c>
      <c r="D107" s="26">
        <f>+'ANNUAL BUDGET'!$D$111/12</f>
        <v>0</v>
      </c>
      <c r="F107" s="26">
        <f>+'ANNUAL BUDGET'!$D$111/12</f>
        <v>0</v>
      </c>
      <c r="H107" s="26">
        <f>+'ANNUAL BUDGET'!$D$111/12</f>
        <v>0</v>
      </c>
      <c r="J107" s="26">
        <f>+'ANNUAL BUDGET'!$D$111/12</f>
        <v>0</v>
      </c>
      <c r="L107" s="26">
        <f>+'ANNUAL BUDGET'!$D$111/12</f>
        <v>0</v>
      </c>
      <c r="N107" s="26">
        <f>+'ANNUAL BUDGET'!$D$111/12</f>
        <v>0</v>
      </c>
      <c r="P107" s="26">
        <f>+'ANNUAL BUDGET'!$D$111/12</f>
        <v>0</v>
      </c>
      <c r="R107" s="26">
        <f>+'ANNUAL BUDGET'!$D$111/12</f>
        <v>0</v>
      </c>
      <c r="T107" s="26">
        <f>+'ANNUAL BUDGET'!$D$111/12</f>
        <v>0</v>
      </c>
      <c r="V107" s="26">
        <f>+'ANNUAL BUDGET'!$D$111/12</f>
        <v>0</v>
      </c>
      <c r="X107" s="26">
        <f>+'ANNUAL BUDGET'!$D$111/12</f>
        <v>0</v>
      </c>
      <c r="Z107" s="26">
        <f>+'ANNUAL BUDGET'!$D$111/12</f>
        <v>0</v>
      </c>
      <c r="AB107" s="26">
        <f t="shared" si="1"/>
        <v>0</v>
      </c>
      <c r="AD107" s="65">
        <f>+AB107-'ANNUAL BUDGET'!D111</f>
        <v>0</v>
      </c>
    </row>
    <row r="108" spans="1:30" x14ac:dyDescent="0.25">
      <c r="A108" s="31">
        <v>4179</v>
      </c>
      <c r="B108" s="31" t="s">
        <v>64</v>
      </c>
      <c r="D108" s="26">
        <f>+'ANNUAL BUDGET'!$D$112/12</f>
        <v>0</v>
      </c>
      <c r="F108" s="26">
        <f>+'ANNUAL BUDGET'!$D$112/12</f>
        <v>0</v>
      </c>
      <c r="H108" s="26">
        <f>+'ANNUAL BUDGET'!$D$112/12</f>
        <v>0</v>
      </c>
      <c r="J108" s="26">
        <f>+'ANNUAL BUDGET'!$D$112/12</f>
        <v>0</v>
      </c>
      <c r="L108" s="26">
        <f>+'ANNUAL BUDGET'!$D$112/12</f>
        <v>0</v>
      </c>
      <c r="N108" s="26">
        <f>+'ANNUAL BUDGET'!$D$112/12</f>
        <v>0</v>
      </c>
      <c r="P108" s="26">
        <f>+'ANNUAL BUDGET'!$D$112/12</f>
        <v>0</v>
      </c>
      <c r="R108" s="26">
        <f>+'ANNUAL BUDGET'!$D$112/12</f>
        <v>0</v>
      </c>
      <c r="T108" s="26">
        <f>+'ANNUAL BUDGET'!$D$112/12</f>
        <v>0</v>
      </c>
      <c r="V108" s="26">
        <f>+'ANNUAL BUDGET'!$D$112/12</f>
        <v>0</v>
      </c>
      <c r="X108" s="26">
        <f>+'ANNUAL BUDGET'!$D$112/12</f>
        <v>0</v>
      </c>
      <c r="Z108" s="26">
        <f>+'ANNUAL BUDGET'!$D$112/12</f>
        <v>0</v>
      </c>
      <c r="AB108" s="26">
        <f t="shared" si="1"/>
        <v>0</v>
      </c>
      <c r="AD108" s="65">
        <f>+AB108-'ANNUAL BUDGET'!D112</f>
        <v>0</v>
      </c>
    </row>
    <row r="109" spans="1:30" x14ac:dyDescent="0.25">
      <c r="A109" s="14"/>
      <c r="B109" s="14"/>
      <c r="D109" s="30"/>
      <c r="F109" s="30"/>
      <c r="H109" s="30"/>
      <c r="J109" s="30"/>
      <c r="L109" s="30"/>
      <c r="N109" s="30"/>
      <c r="P109" s="30"/>
      <c r="R109" s="30"/>
      <c r="T109" s="30"/>
      <c r="V109" s="30"/>
      <c r="X109" s="30"/>
      <c r="Z109" s="30"/>
      <c r="AB109" s="30"/>
      <c r="AD109" s="65">
        <f>+AB109-'ANNUAL BUDGET'!D113</f>
        <v>0</v>
      </c>
    </row>
    <row r="110" spans="1:30" s="35" customFormat="1" ht="13.8" thickBot="1" x14ac:dyDescent="0.3">
      <c r="A110" s="32">
        <v>4179</v>
      </c>
      <c r="B110" s="32" t="s">
        <v>5</v>
      </c>
      <c r="D110" s="27">
        <f>SUM(D91:D108)</f>
        <v>0</v>
      </c>
      <c r="E110" s="81"/>
      <c r="F110" s="27">
        <f>SUM(F91:F108)</f>
        <v>0</v>
      </c>
      <c r="H110" s="27">
        <f>SUM(H91:H108)</f>
        <v>0</v>
      </c>
      <c r="J110" s="27">
        <f>SUM(J91:J108)</f>
        <v>0</v>
      </c>
      <c r="L110" s="27">
        <f>SUM(L91:L108)</f>
        <v>0</v>
      </c>
      <c r="N110" s="27">
        <f>SUM(N91:N108)</f>
        <v>0</v>
      </c>
      <c r="P110" s="27">
        <f>SUM(P91:P108)</f>
        <v>0</v>
      </c>
      <c r="R110" s="27">
        <f>SUM(R91:R108)</f>
        <v>0</v>
      </c>
      <c r="T110" s="27">
        <f>SUM(T91:T108)</f>
        <v>0</v>
      </c>
      <c r="V110" s="27">
        <f>SUM(V91:V108)</f>
        <v>0</v>
      </c>
      <c r="X110" s="27">
        <f>SUM(X91:X108)</f>
        <v>0</v>
      </c>
      <c r="Z110" s="27">
        <f>SUM(Z91:Z108)</f>
        <v>0</v>
      </c>
      <c r="AB110" s="27">
        <f t="shared" si="1"/>
        <v>0</v>
      </c>
      <c r="AD110" s="65">
        <f>+AB110-'ANNUAL BUDGET'!D114</f>
        <v>0</v>
      </c>
    </row>
    <row r="111" spans="1:30" ht="13.8" thickTop="1" x14ac:dyDescent="0.25">
      <c r="A111" s="32"/>
      <c r="B111" s="33"/>
      <c r="D111" s="30"/>
      <c r="F111" s="30"/>
      <c r="H111" s="30"/>
      <c r="J111" s="30"/>
      <c r="L111" s="30"/>
      <c r="N111" s="30"/>
      <c r="P111" s="30"/>
      <c r="R111" s="30"/>
      <c r="T111" s="30"/>
      <c r="V111" s="30"/>
      <c r="X111" s="30"/>
      <c r="Z111" s="30"/>
      <c r="AB111" s="30"/>
      <c r="AD111" s="65">
        <f>+AB111-'ANNUAL BUDGET'!D115</f>
        <v>0</v>
      </c>
    </row>
    <row r="112" spans="1:30" x14ac:dyDescent="0.25">
      <c r="A112" s="31">
        <v>4180</v>
      </c>
      <c r="B112" s="31" t="s">
        <v>82</v>
      </c>
      <c r="D112" s="26">
        <f>+'ANNUAL BUDGET'!$D$116/12</f>
        <v>0</v>
      </c>
      <c r="F112" s="26">
        <f>+'ANNUAL BUDGET'!$D$116/12</f>
        <v>0</v>
      </c>
      <c r="H112" s="26">
        <f>+'ANNUAL BUDGET'!$D$116/12</f>
        <v>0</v>
      </c>
      <c r="J112" s="26">
        <f>+'ANNUAL BUDGET'!$D$116/12</f>
        <v>0</v>
      </c>
      <c r="L112" s="26">
        <f>+'ANNUAL BUDGET'!$D$116/12</f>
        <v>0</v>
      </c>
      <c r="N112" s="26">
        <f>+'ANNUAL BUDGET'!$D$116/12</f>
        <v>0</v>
      </c>
      <c r="P112" s="26">
        <f>+'ANNUAL BUDGET'!$D$116/12</f>
        <v>0</v>
      </c>
      <c r="R112" s="26">
        <f>+'ANNUAL BUDGET'!$D$116/12</f>
        <v>0</v>
      </c>
      <c r="T112" s="26">
        <f>+'ANNUAL BUDGET'!$D$116/12</f>
        <v>0</v>
      </c>
      <c r="V112" s="26">
        <f>+'ANNUAL BUDGET'!$D$116/12</f>
        <v>0</v>
      </c>
      <c r="X112" s="26">
        <f>+'ANNUAL BUDGET'!$D$116/12</f>
        <v>0</v>
      </c>
      <c r="Z112" s="26">
        <f>+'ANNUAL BUDGET'!$D$116/12</f>
        <v>0</v>
      </c>
      <c r="AB112" s="26">
        <f t="shared" si="1"/>
        <v>0</v>
      </c>
      <c r="AD112" s="65">
        <f>+AB112-'ANNUAL BUDGET'!D116</f>
        <v>0</v>
      </c>
    </row>
    <row r="113" spans="1:30" x14ac:dyDescent="0.25">
      <c r="A113" s="31">
        <v>4185</v>
      </c>
      <c r="B113" s="31" t="s">
        <v>83</v>
      </c>
      <c r="D113" s="26">
        <f>+'ANNUAL BUDGET'!$D$117/12</f>
        <v>0</v>
      </c>
      <c r="F113" s="26">
        <f>+'ANNUAL BUDGET'!$D$117/12</f>
        <v>0</v>
      </c>
      <c r="H113" s="26">
        <f>+'ANNUAL BUDGET'!$D$117/12</f>
        <v>0</v>
      </c>
      <c r="J113" s="26">
        <f>+'ANNUAL BUDGET'!$D$117/12</f>
        <v>0</v>
      </c>
      <c r="L113" s="26">
        <f>+'ANNUAL BUDGET'!$D$117/12</f>
        <v>0</v>
      </c>
      <c r="N113" s="26">
        <f>+'ANNUAL BUDGET'!$D$117/12</f>
        <v>0</v>
      </c>
      <c r="P113" s="26">
        <f>+'ANNUAL BUDGET'!$D$117/12</f>
        <v>0</v>
      </c>
      <c r="R113" s="26">
        <f>+'ANNUAL BUDGET'!$D$117/12</f>
        <v>0</v>
      </c>
      <c r="T113" s="26">
        <f>+'ANNUAL BUDGET'!$D$117/12</f>
        <v>0</v>
      </c>
      <c r="V113" s="26">
        <f>+'ANNUAL BUDGET'!$D$117/12</f>
        <v>0</v>
      </c>
      <c r="X113" s="26">
        <f>+'ANNUAL BUDGET'!$D$117/12</f>
        <v>0</v>
      </c>
      <c r="Z113" s="26">
        <f>+'ANNUAL BUDGET'!$D$117/12</f>
        <v>0</v>
      </c>
      <c r="AB113" s="26">
        <f t="shared" si="1"/>
        <v>0</v>
      </c>
      <c r="AD113" s="65">
        <f>+AB113-'ANNUAL BUDGET'!D117</f>
        <v>0</v>
      </c>
    </row>
    <row r="114" spans="1:30" x14ac:dyDescent="0.25">
      <c r="A114" s="31">
        <v>4190</v>
      </c>
      <c r="B114" s="31" t="s">
        <v>84</v>
      </c>
      <c r="D114" s="26">
        <f>+'ANNUAL BUDGET'!$D$118/12</f>
        <v>0</v>
      </c>
      <c r="F114" s="26">
        <f>+'ANNUAL BUDGET'!$D$118/12</f>
        <v>0</v>
      </c>
      <c r="H114" s="26">
        <f>+'ANNUAL BUDGET'!$D$118/12</f>
        <v>0</v>
      </c>
      <c r="J114" s="26">
        <f>+'ANNUAL BUDGET'!$D$118/12</f>
        <v>0</v>
      </c>
      <c r="L114" s="26">
        <f>+'ANNUAL BUDGET'!$D$118/12</f>
        <v>0</v>
      </c>
      <c r="N114" s="26">
        <f>+'ANNUAL BUDGET'!$D$118/12</f>
        <v>0</v>
      </c>
      <c r="P114" s="26">
        <f>+'ANNUAL BUDGET'!$D$118/12</f>
        <v>0</v>
      </c>
      <c r="R114" s="26">
        <f>+'ANNUAL BUDGET'!$D$118/12</f>
        <v>0</v>
      </c>
      <c r="T114" s="26">
        <f>+'ANNUAL BUDGET'!$D$118/12</f>
        <v>0</v>
      </c>
      <c r="V114" s="26">
        <f>+'ANNUAL BUDGET'!$D$118/12</f>
        <v>0</v>
      </c>
      <c r="X114" s="26">
        <f>+'ANNUAL BUDGET'!$D$118/12</f>
        <v>0</v>
      </c>
      <c r="Z114" s="26">
        <f>+'ANNUAL BUDGET'!$D$118/12</f>
        <v>0</v>
      </c>
      <c r="AB114" s="26">
        <f t="shared" si="1"/>
        <v>0</v>
      </c>
      <c r="AD114" s="65">
        <f>+AB114-'ANNUAL BUDGET'!D118</f>
        <v>0</v>
      </c>
    </row>
    <row r="115" spans="1:30" x14ac:dyDescent="0.25">
      <c r="A115" s="31">
        <v>4195</v>
      </c>
      <c r="B115" s="31" t="s">
        <v>85</v>
      </c>
      <c r="D115" s="26">
        <f>+'ANNUAL BUDGET'!$D$119/12</f>
        <v>0</v>
      </c>
      <c r="F115" s="26">
        <f>+'ANNUAL BUDGET'!$D$119/12</f>
        <v>0</v>
      </c>
      <c r="H115" s="26">
        <f>+'ANNUAL BUDGET'!$D$119/12</f>
        <v>0</v>
      </c>
      <c r="J115" s="26">
        <f>+'ANNUAL BUDGET'!$D$119/12</f>
        <v>0</v>
      </c>
      <c r="L115" s="26">
        <f>+'ANNUAL BUDGET'!$D$119/12</f>
        <v>0</v>
      </c>
      <c r="N115" s="26">
        <f>+'ANNUAL BUDGET'!$D$119/12</f>
        <v>0</v>
      </c>
      <c r="P115" s="26">
        <f>+'ANNUAL BUDGET'!$D$119/12</f>
        <v>0</v>
      </c>
      <c r="R115" s="26">
        <f>+'ANNUAL BUDGET'!$D$119/12</f>
        <v>0</v>
      </c>
      <c r="T115" s="26">
        <f>+'ANNUAL BUDGET'!$D$119/12</f>
        <v>0</v>
      </c>
      <c r="V115" s="26">
        <f>+'ANNUAL BUDGET'!$D$119/12</f>
        <v>0</v>
      </c>
      <c r="X115" s="26">
        <f>+'ANNUAL BUDGET'!$D$119/12</f>
        <v>0</v>
      </c>
      <c r="Z115" s="26">
        <f>+'ANNUAL BUDGET'!$D$119/12</f>
        <v>0</v>
      </c>
      <c r="AB115" s="26">
        <f t="shared" si="1"/>
        <v>0</v>
      </c>
      <c r="AD115" s="65">
        <f>+AB115-'ANNUAL BUDGET'!D119</f>
        <v>0</v>
      </c>
    </row>
    <row r="116" spans="1:30" x14ac:dyDescent="0.25">
      <c r="A116" s="14"/>
      <c r="B116" s="14"/>
      <c r="D116" s="30"/>
      <c r="F116" s="30"/>
      <c r="H116" s="30"/>
      <c r="J116" s="30"/>
      <c r="L116" s="30"/>
      <c r="N116" s="30"/>
      <c r="P116" s="30"/>
      <c r="R116" s="30"/>
      <c r="T116" s="30"/>
      <c r="V116" s="30"/>
      <c r="X116" s="30"/>
      <c r="Z116" s="30"/>
      <c r="AB116" s="30"/>
      <c r="AD116" s="65">
        <f>+AB116-'ANNUAL BUDGET'!D120</f>
        <v>0</v>
      </c>
    </row>
    <row r="117" spans="1:30" s="35" customFormat="1" ht="13.8" thickBot="1" x14ac:dyDescent="0.3">
      <c r="A117" s="32">
        <v>4199</v>
      </c>
      <c r="B117" s="32" t="s">
        <v>13</v>
      </c>
      <c r="D117" s="27">
        <f>SUM(D112:D115)</f>
        <v>0</v>
      </c>
      <c r="F117" s="27">
        <f>SUM(F112:F115)</f>
        <v>0</v>
      </c>
      <c r="H117" s="27">
        <f>SUM(H112:H115)</f>
        <v>0</v>
      </c>
      <c r="J117" s="27">
        <f>SUM(J112:J115)</f>
        <v>0</v>
      </c>
      <c r="L117" s="27">
        <f>SUM(L112:L115)</f>
        <v>0</v>
      </c>
      <c r="N117" s="27">
        <f>SUM(N112:N115)</f>
        <v>0</v>
      </c>
      <c r="P117" s="27">
        <f>SUM(P112:P115)</f>
        <v>0</v>
      </c>
      <c r="R117" s="27">
        <f>SUM(R112:R115)</f>
        <v>0</v>
      </c>
      <c r="T117" s="27">
        <f>SUM(T112:T115)</f>
        <v>0</v>
      </c>
      <c r="V117" s="27">
        <f>SUM(V112:V115)</f>
        <v>0</v>
      </c>
      <c r="X117" s="27">
        <f>SUM(X112:X115)</f>
        <v>0</v>
      </c>
      <c r="Z117" s="27">
        <f>SUM(Z112:Z115)</f>
        <v>0</v>
      </c>
      <c r="AB117" s="27">
        <f t="shared" si="1"/>
        <v>0</v>
      </c>
      <c r="AD117" s="65">
        <f>+AB117-'ANNUAL BUDGET'!D121</f>
        <v>0</v>
      </c>
    </row>
    <row r="118" spans="1:30" ht="13.8" thickTop="1" x14ac:dyDescent="0.25">
      <c r="A118" s="32"/>
      <c r="B118" s="33"/>
      <c r="D118" s="30"/>
      <c r="F118" s="30"/>
      <c r="H118" s="30"/>
      <c r="J118" s="30"/>
      <c r="L118" s="30"/>
      <c r="N118" s="30"/>
      <c r="P118" s="30"/>
      <c r="R118" s="30"/>
      <c r="T118" s="30"/>
      <c r="V118" s="30"/>
      <c r="X118" s="30"/>
      <c r="Z118" s="30"/>
      <c r="AB118" s="30"/>
      <c r="AD118" s="65">
        <f>+AB118-'ANNUAL BUDGET'!D122</f>
        <v>0</v>
      </c>
    </row>
    <row r="119" spans="1:30" x14ac:dyDescent="0.25">
      <c r="A119" s="31">
        <v>4210</v>
      </c>
      <c r="B119" s="31" t="s">
        <v>30</v>
      </c>
      <c r="D119" s="26">
        <f>+'ANNUAL BUDGET'!$D$123/12</f>
        <v>0</v>
      </c>
      <c r="F119" s="26">
        <f>+'ANNUAL BUDGET'!$D$123/12</f>
        <v>0</v>
      </c>
      <c r="H119" s="26">
        <f>+'ANNUAL BUDGET'!$D$123/12</f>
        <v>0</v>
      </c>
      <c r="J119" s="26">
        <f>+'ANNUAL BUDGET'!$D$123/12</f>
        <v>0</v>
      </c>
      <c r="L119" s="26">
        <f>+'ANNUAL BUDGET'!$D$123/12</f>
        <v>0</v>
      </c>
      <c r="N119" s="26">
        <f>+'ANNUAL BUDGET'!$D$123/12</f>
        <v>0</v>
      </c>
      <c r="P119" s="26">
        <f>+'ANNUAL BUDGET'!$D$123/12</f>
        <v>0</v>
      </c>
      <c r="R119" s="26">
        <f>+'ANNUAL BUDGET'!$D$123/12</f>
        <v>0</v>
      </c>
      <c r="T119" s="26">
        <f>+'ANNUAL BUDGET'!$D$123/12</f>
        <v>0</v>
      </c>
      <c r="V119" s="26">
        <f>+'ANNUAL BUDGET'!$D$123/12</f>
        <v>0</v>
      </c>
      <c r="X119" s="26">
        <f>+'ANNUAL BUDGET'!$D$123/12</f>
        <v>0</v>
      </c>
      <c r="Z119" s="26">
        <f>+'ANNUAL BUDGET'!$D$123/12</f>
        <v>0</v>
      </c>
      <c r="AB119" s="26">
        <f t="shared" si="1"/>
        <v>0</v>
      </c>
      <c r="AD119" s="65">
        <f>+AB119-'ANNUAL BUDGET'!D123</f>
        <v>0</v>
      </c>
    </row>
    <row r="120" spans="1:30" x14ac:dyDescent="0.25">
      <c r="A120" s="31">
        <v>4220</v>
      </c>
      <c r="B120" s="31" t="s">
        <v>86</v>
      </c>
      <c r="D120" s="26">
        <f>+'ANNUAL BUDGET'!$D$124/12</f>
        <v>0</v>
      </c>
      <c r="F120" s="26">
        <f>+'ANNUAL BUDGET'!$D$124/12</f>
        <v>0</v>
      </c>
      <c r="H120" s="26">
        <f>+'ANNUAL BUDGET'!$D$124/12</f>
        <v>0</v>
      </c>
      <c r="J120" s="26">
        <f>+'ANNUAL BUDGET'!$D$124/12</f>
        <v>0</v>
      </c>
      <c r="L120" s="26">
        <f>+'ANNUAL BUDGET'!$D$124/12</f>
        <v>0</v>
      </c>
      <c r="N120" s="26">
        <f>+'ANNUAL BUDGET'!$D$124/12</f>
        <v>0</v>
      </c>
      <c r="P120" s="26">
        <f>+'ANNUAL BUDGET'!$D$124/12</f>
        <v>0</v>
      </c>
      <c r="R120" s="26">
        <f>+'ANNUAL BUDGET'!$D$124/12</f>
        <v>0</v>
      </c>
      <c r="T120" s="26">
        <f>+'ANNUAL BUDGET'!$D$124/12</f>
        <v>0</v>
      </c>
      <c r="V120" s="26">
        <f>+'ANNUAL BUDGET'!$D$124/12</f>
        <v>0</v>
      </c>
      <c r="X120" s="26">
        <f>+'ANNUAL BUDGET'!$D$124/12</f>
        <v>0</v>
      </c>
      <c r="Z120" s="26">
        <f>+'ANNUAL BUDGET'!$D$124/12</f>
        <v>0</v>
      </c>
      <c r="AB120" s="26">
        <f t="shared" si="1"/>
        <v>0</v>
      </c>
      <c r="AD120" s="65">
        <f>+AB120-'ANNUAL BUDGET'!D124</f>
        <v>0</v>
      </c>
    </row>
    <row r="121" spans="1:30" x14ac:dyDescent="0.25">
      <c r="A121" s="31">
        <v>4230</v>
      </c>
      <c r="B121" s="31" t="s">
        <v>32</v>
      </c>
      <c r="D121" s="26">
        <f>+'ANNUAL BUDGET'!$D$125/12</f>
        <v>0</v>
      </c>
      <c r="F121" s="26">
        <f>+'ANNUAL BUDGET'!$D$125/12</f>
        <v>0</v>
      </c>
      <c r="H121" s="26">
        <f>+'ANNUAL BUDGET'!$D$125/12</f>
        <v>0</v>
      </c>
      <c r="J121" s="26">
        <f>+'ANNUAL BUDGET'!$D$125/12</f>
        <v>0</v>
      </c>
      <c r="L121" s="26">
        <f>+'ANNUAL BUDGET'!$D$125/12</f>
        <v>0</v>
      </c>
      <c r="N121" s="26">
        <f>+'ANNUAL BUDGET'!$D$125/12</f>
        <v>0</v>
      </c>
      <c r="P121" s="26">
        <f>+'ANNUAL BUDGET'!$D$125/12</f>
        <v>0</v>
      </c>
      <c r="R121" s="26">
        <f>+'ANNUAL BUDGET'!$D$125/12</f>
        <v>0</v>
      </c>
      <c r="T121" s="26">
        <f>+'ANNUAL BUDGET'!$D$125/12</f>
        <v>0</v>
      </c>
      <c r="V121" s="26">
        <f>+'ANNUAL BUDGET'!$D$125/12</f>
        <v>0</v>
      </c>
      <c r="X121" s="26">
        <f>+'ANNUAL BUDGET'!$D$125/12</f>
        <v>0</v>
      </c>
      <c r="Z121" s="26">
        <f>+'ANNUAL BUDGET'!$D$125/12</f>
        <v>0</v>
      </c>
      <c r="AB121" s="26">
        <f t="shared" si="1"/>
        <v>0</v>
      </c>
      <c r="AD121" s="65">
        <f>+AB121-'ANNUAL BUDGET'!D125</f>
        <v>0</v>
      </c>
    </row>
    <row r="122" spans="1:30" x14ac:dyDescent="0.25">
      <c r="A122" s="31">
        <v>4240</v>
      </c>
      <c r="B122" s="31" t="s">
        <v>33</v>
      </c>
      <c r="D122" s="26">
        <f>+'ANNUAL BUDGET'!$D$126/12</f>
        <v>0</v>
      </c>
      <c r="F122" s="26">
        <f>+'ANNUAL BUDGET'!$D$126/12</f>
        <v>0</v>
      </c>
      <c r="H122" s="26">
        <f>+'ANNUAL BUDGET'!$D$126/12</f>
        <v>0</v>
      </c>
      <c r="J122" s="26">
        <f>+'ANNUAL BUDGET'!$D$126/12</f>
        <v>0</v>
      </c>
      <c r="L122" s="26">
        <f>+'ANNUAL BUDGET'!$D$126/12</f>
        <v>0</v>
      </c>
      <c r="N122" s="26">
        <f>+'ANNUAL BUDGET'!$D$126/12</f>
        <v>0</v>
      </c>
      <c r="P122" s="26">
        <f>+'ANNUAL BUDGET'!$D$126/12</f>
        <v>0</v>
      </c>
      <c r="R122" s="26">
        <f>+'ANNUAL BUDGET'!$D$126/12</f>
        <v>0</v>
      </c>
      <c r="T122" s="26">
        <f>+'ANNUAL BUDGET'!$D$126/12</f>
        <v>0</v>
      </c>
      <c r="V122" s="26">
        <f>+'ANNUAL BUDGET'!$D$126/12</f>
        <v>0</v>
      </c>
      <c r="X122" s="26">
        <f>+'ANNUAL BUDGET'!$D$126/12</f>
        <v>0</v>
      </c>
      <c r="Z122" s="26">
        <f>+'ANNUAL BUDGET'!$D$126/12</f>
        <v>0</v>
      </c>
      <c r="AB122" s="26">
        <f t="shared" ref="AB122:AB168" si="2">+SUM(D122:Z122)</f>
        <v>0</v>
      </c>
      <c r="AD122" s="65">
        <f>+AB122-'ANNUAL BUDGET'!D126</f>
        <v>0</v>
      </c>
    </row>
    <row r="123" spans="1:30" x14ac:dyDescent="0.25">
      <c r="A123" s="31">
        <v>4250</v>
      </c>
      <c r="B123" s="31" t="s">
        <v>34</v>
      </c>
      <c r="D123" s="26">
        <f>+'ANNUAL BUDGET'!$D$130/12</f>
        <v>0</v>
      </c>
      <c r="F123" s="26">
        <f>+'ANNUAL BUDGET'!$D$130/12</f>
        <v>0</v>
      </c>
      <c r="H123" s="26">
        <f>+'ANNUAL BUDGET'!$D$130/12</f>
        <v>0</v>
      </c>
      <c r="J123" s="26">
        <f>+'ANNUAL BUDGET'!$D$130/12</f>
        <v>0</v>
      </c>
      <c r="L123" s="26">
        <f>+'ANNUAL BUDGET'!$D$130/12</f>
        <v>0</v>
      </c>
      <c r="N123" s="26">
        <f>+'ANNUAL BUDGET'!$D$130/12</f>
        <v>0</v>
      </c>
      <c r="P123" s="26">
        <f>+'ANNUAL BUDGET'!$D$130/12</f>
        <v>0</v>
      </c>
      <c r="R123" s="26">
        <f>+'ANNUAL BUDGET'!$D$130/12</f>
        <v>0</v>
      </c>
      <c r="T123" s="26">
        <f>+'ANNUAL BUDGET'!$D$130/12</f>
        <v>0</v>
      </c>
      <c r="V123" s="26">
        <f>+'ANNUAL BUDGET'!$D$130/12</f>
        <v>0</v>
      </c>
      <c r="X123" s="26">
        <f>+'ANNUAL BUDGET'!$D$130/12</f>
        <v>0</v>
      </c>
      <c r="Z123" s="26">
        <f>+'ANNUAL BUDGET'!$D$130/12</f>
        <v>0</v>
      </c>
      <c r="AB123" s="26">
        <f t="shared" si="2"/>
        <v>0</v>
      </c>
      <c r="AD123" s="65">
        <f>+AB123-'ANNUAL BUDGET'!D130</f>
        <v>0</v>
      </c>
    </row>
    <row r="124" spans="1:30" x14ac:dyDescent="0.25">
      <c r="A124" s="31">
        <v>4260</v>
      </c>
      <c r="B124" s="31" t="s">
        <v>35</v>
      </c>
      <c r="D124" s="26">
        <f>+'ANNUAL BUDGET'!$D$131/12</f>
        <v>0</v>
      </c>
      <c r="F124" s="26">
        <f>+'ANNUAL BUDGET'!$D$131/12</f>
        <v>0</v>
      </c>
      <c r="H124" s="26">
        <f>+'ANNUAL BUDGET'!$D$131/12</f>
        <v>0</v>
      </c>
      <c r="J124" s="26">
        <f>+'ANNUAL BUDGET'!$D$131/12</f>
        <v>0</v>
      </c>
      <c r="L124" s="26">
        <f>+'ANNUAL BUDGET'!$D$131/12</f>
        <v>0</v>
      </c>
      <c r="N124" s="26">
        <f>+'ANNUAL BUDGET'!$D$131/12</f>
        <v>0</v>
      </c>
      <c r="P124" s="26">
        <f>+'ANNUAL BUDGET'!$D$131/12</f>
        <v>0</v>
      </c>
      <c r="R124" s="26">
        <f>+'ANNUAL BUDGET'!$D$131/12</f>
        <v>0</v>
      </c>
      <c r="T124" s="26">
        <f>+'ANNUAL BUDGET'!$D$131/12</f>
        <v>0</v>
      </c>
      <c r="V124" s="26">
        <f>+'ANNUAL BUDGET'!$D$131/12</f>
        <v>0</v>
      </c>
      <c r="X124" s="26">
        <f>+'ANNUAL BUDGET'!$D$131/12</f>
        <v>0</v>
      </c>
      <c r="Z124" s="26">
        <f>+'ANNUAL BUDGET'!$D$131/12</f>
        <v>0</v>
      </c>
      <c r="AB124" s="26">
        <f t="shared" si="2"/>
        <v>0</v>
      </c>
      <c r="AD124" s="65">
        <f>+AB124-'ANNUAL BUDGET'!D131</f>
        <v>0</v>
      </c>
    </row>
    <row r="125" spans="1:30" x14ac:dyDescent="0.25">
      <c r="A125" s="31">
        <v>4265</v>
      </c>
      <c r="B125" s="31" t="s">
        <v>133</v>
      </c>
      <c r="D125" s="26">
        <f>+'ANNUAL BUDGET'!$D$132/12</f>
        <v>0</v>
      </c>
      <c r="F125" s="26">
        <f>+'ANNUAL BUDGET'!$D$132/12</f>
        <v>0</v>
      </c>
      <c r="H125" s="26">
        <f>+'ANNUAL BUDGET'!$D$132/12</f>
        <v>0</v>
      </c>
      <c r="J125" s="26">
        <f>+'ANNUAL BUDGET'!$D$132/12</f>
        <v>0</v>
      </c>
      <c r="L125" s="26">
        <f>+'ANNUAL BUDGET'!$D$132/12</f>
        <v>0</v>
      </c>
      <c r="N125" s="26">
        <f>+'ANNUAL BUDGET'!$D$132/12</f>
        <v>0</v>
      </c>
      <c r="P125" s="26">
        <f>+'ANNUAL BUDGET'!$D$132/12</f>
        <v>0</v>
      </c>
      <c r="R125" s="26">
        <f>+'ANNUAL BUDGET'!$D$132/12</f>
        <v>0</v>
      </c>
      <c r="T125" s="26">
        <f>+'ANNUAL BUDGET'!$D$132/12</f>
        <v>0</v>
      </c>
      <c r="V125" s="26">
        <f>+'ANNUAL BUDGET'!$D$132/12</f>
        <v>0</v>
      </c>
      <c r="X125" s="26">
        <f>+'ANNUAL BUDGET'!$D$132/12</f>
        <v>0</v>
      </c>
      <c r="Z125" s="26">
        <f>+'ANNUAL BUDGET'!$D$132/12</f>
        <v>0</v>
      </c>
      <c r="AB125" s="26">
        <f t="shared" si="2"/>
        <v>0</v>
      </c>
      <c r="AD125" s="65">
        <f>+AB125-'ANNUAL BUDGET'!D132</f>
        <v>0</v>
      </c>
    </row>
    <row r="126" spans="1:30" x14ac:dyDescent="0.25">
      <c r="A126" s="31">
        <v>4270</v>
      </c>
      <c r="B126" s="31" t="s">
        <v>36</v>
      </c>
      <c r="D126" s="26">
        <f>+'ANNUAL BUDGET'!$D$133/12</f>
        <v>0</v>
      </c>
      <c r="F126" s="26">
        <f>+'ANNUAL BUDGET'!$D$133/12</f>
        <v>0</v>
      </c>
      <c r="H126" s="26">
        <f>+'ANNUAL BUDGET'!$D$133/12</f>
        <v>0</v>
      </c>
      <c r="J126" s="26">
        <f>+'ANNUAL BUDGET'!$D$133/12</f>
        <v>0</v>
      </c>
      <c r="L126" s="26">
        <f>+'ANNUAL BUDGET'!$D$133/12</f>
        <v>0</v>
      </c>
      <c r="N126" s="26">
        <f>+'ANNUAL BUDGET'!$D$133/12</f>
        <v>0</v>
      </c>
      <c r="P126" s="26">
        <f>+'ANNUAL BUDGET'!$D$133/12</f>
        <v>0</v>
      </c>
      <c r="R126" s="26">
        <f>+'ANNUAL BUDGET'!$D$133/12</f>
        <v>0</v>
      </c>
      <c r="T126" s="26">
        <f>+'ANNUAL BUDGET'!$D$133/12</f>
        <v>0</v>
      </c>
      <c r="V126" s="26">
        <f>+'ANNUAL BUDGET'!$D$133/12</f>
        <v>0</v>
      </c>
      <c r="X126" s="26">
        <f>+'ANNUAL BUDGET'!$D$133/12</f>
        <v>0</v>
      </c>
      <c r="Z126" s="26">
        <f>+'ANNUAL BUDGET'!$D$133/12</f>
        <v>0</v>
      </c>
      <c r="AB126" s="26">
        <f t="shared" si="2"/>
        <v>0</v>
      </c>
      <c r="AD126" s="65">
        <f>+AB126-'ANNUAL BUDGET'!D133</f>
        <v>0</v>
      </c>
    </row>
    <row r="127" spans="1:30" x14ac:dyDescent="0.25">
      <c r="A127" s="14"/>
      <c r="B127" s="14"/>
      <c r="D127" s="30"/>
      <c r="F127" s="30"/>
      <c r="H127" s="30"/>
      <c r="J127" s="30"/>
      <c r="L127" s="30"/>
      <c r="N127" s="30"/>
      <c r="P127" s="30"/>
      <c r="R127" s="30"/>
      <c r="T127" s="30"/>
      <c r="V127" s="30"/>
      <c r="X127" s="30"/>
      <c r="Z127" s="30"/>
      <c r="AB127" s="30"/>
      <c r="AD127" s="65">
        <f>+AB127-'ANNUAL BUDGET'!D134</f>
        <v>0</v>
      </c>
    </row>
    <row r="128" spans="1:30" s="35" customFormat="1" ht="13.8" thickBot="1" x14ac:dyDescent="0.3">
      <c r="A128" s="32">
        <v>4285</v>
      </c>
      <c r="B128" s="32" t="s">
        <v>1</v>
      </c>
      <c r="D128" s="27">
        <f>SUM(D119:D126)</f>
        <v>0</v>
      </c>
      <c r="F128" s="27">
        <f>SUM(F119:F126)</f>
        <v>0</v>
      </c>
      <c r="H128" s="27">
        <f>SUM(H119:H126)</f>
        <v>0</v>
      </c>
      <c r="J128" s="27">
        <f>SUM(J119:J126)</f>
        <v>0</v>
      </c>
      <c r="L128" s="27">
        <f>SUM(L119:L126)</f>
        <v>0</v>
      </c>
      <c r="N128" s="27">
        <f>SUM(N119:N126)</f>
        <v>0</v>
      </c>
      <c r="P128" s="27">
        <f>SUM(P119:P126)</f>
        <v>0</v>
      </c>
      <c r="R128" s="27">
        <f>SUM(R119:R126)</f>
        <v>0</v>
      </c>
      <c r="T128" s="27">
        <f>SUM(T119:T126)</f>
        <v>0</v>
      </c>
      <c r="V128" s="27">
        <f>SUM(V119:V126)</f>
        <v>0</v>
      </c>
      <c r="X128" s="27">
        <f>SUM(X119:X126)</f>
        <v>0</v>
      </c>
      <c r="Z128" s="27">
        <f>SUM(Z119:Z126)</f>
        <v>0</v>
      </c>
      <c r="AB128" s="27">
        <f t="shared" si="2"/>
        <v>0</v>
      </c>
      <c r="AD128" s="65">
        <f>+AB128-'ANNUAL BUDGET'!D135</f>
        <v>0</v>
      </c>
    </row>
    <row r="129" spans="1:30" ht="13.8" thickTop="1" x14ac:dyDescent="0.25">
      <c r="A129" s="14"/>
      <c r="B129" s="14"/>
      <c r="D129" s="30"/>
      <c r="F129" s="30"/>
      <c r="H129" s="30"/>
      <c r="J129" s="30"/>
      <c r="L129" s="30"/>
      <c r="N129" s="30"/>
      <c r="P129" s="30"/>
      <c r="R129" s="30"/>
      <c r="T129" s="30"/>
      <c r="V129" s="30"/>
      <c r="X129" s="30"/>
      <c r="Z129" s="30"/>
      <c r="AB129" s="30"/>
      <c r="AD129" s="65">
        <f>+AB129-'ANNUAL BUDGET'!D136</f>
        <v>0</v>
      </c>
    </row>
    <row r="130" spans="1:30" x14ac:dyDescent="0.25">
      <c r="A130" s="31">
        <v>4291</v>
      </c>
      <c r="B130" s="31" t="s">
        <v>87</v>
      </c>
      <c r="D130" s="26">
        <f>+'ANNUAL BUDGET'!$D$137/12</f>
        <v>0</v>
      </c>
      <c r="F130" s="26">
        <f>+'ANNUAL BUDGET'!$D$137/12</f>
        <v>0</v>
      </c>
      <c r="H130" s="26">
        <f>+'ANNUAL BUDGET'!$D$137/12</f>
        <v>0</v>
      </c>
      <c r="J130" s="26">
        <f>+'ANNUAL BUDGET'!$D$137/12</f>
        <v>0</v>
      </c>
      <c r="L130" s="26">
        <f>+'ANNUAL BUDGET'!$D$137/12</f>
        <v>0</v>
      </c>
      <c r="N130" s="26">
        <f>+'ANNUAL BUDGET'!$D$137/12</f>
        <v>0</v>
      </c>
      <c r="P130" s="26">
        <f>+'ANNUAL BUDGET'!$D$137/12</f>
        <v>0</v>
      </c>
      <c r="R130" s="26">
        <f>+'ANNUAL BUDGET'!$D$137/12</f>
        <v>0</v>
      </c>
      <c r="T130" s="26">
        <f>+'ANNUAL BUDGET'!$D$137/12</f>
        <v>0</v>
      </c>
      <c r="V130" s="26">
        <f>+'ANNUAL BUDGET'!$D$137/12</f>
        <v>0</v>
      </c>
      <c r="X130" s="26">
        <f>+'ANNUAL BUDGET'!$D$137/12</f>
        <v>0</v>
      </c>
      <c r="Z130" s="26">
        <f>+'ANNUAL BUDGET'!$D$137/12</f>
        <v>0</v>
      </c>
      <c r="AB130" s="26">
        <f t="shared" si="2"/>
        <v>0</v>
      </c>
      <c r="AD130" s="65">
        <f>+AB130-'ANNUAL BUDGET'!D137</f>
        <v>0</v>
      </c>
    </row>
    <row r="131" spans="1:30" x14ac:dyDescent="0.25">
      <c r="A131" s="31">
        <v>4292</v>
      </c>
      <c r="B131" s="31" t="s">
        <v>88</v>
      </c>
      <c r="D131" s="26">
        <f>+'ANNUAL BUDGET'!$D$138/12</f>
        <v>0</v>
      </c>
      <c r="F131" s="26">
        <f>+'ANNUAL BUDGET'!$D$138/12</f>
        <v>0</v>
      </c>
      <c r="H131" s="26">
        <f>+'ANNUAL BUDGET'!$D$138/12</f>
        <v>0</v>
      </c>
      <c r="J131" s="26">
        <f>+'ANNUAL BUDGET'!$D$138/12</f>
        <v>0</v>
      </c>
      <c r="L131" s="26">
        <f>+'ANNUAL BUDGET'!$D$138/12</f>
        <v>0</v>
      </c>
      <c r="N131" s="26">
        <f>+'ANNUAL BUDGET'!$D$138/12</f>
        <v>0</v>
      </c>
      <c r="P131" s="26">
        <f>+'ANNUAL BUDGET'!$D$138/12</f>
        <v>0</v>
      </c>
      <c r="R131" s="26">
        <f>+'ANNUAL BUDGET'!$D$138/12</f>
        <v>0</v>
      </c>
      <c r="T131" s="26">
        <f>+'ANNUAL BUDGET'!$D$138/12</f>
        <v>0</v>
      </c>
      <c r="V131" s="26">
        <f>+'ANNUAL BUDGET'!$D$138/12</f>
        <v>0</v>
      </c>
      <c r="X131" s="26">
        <f>+'ANNUAL BUDGET'!$D$138/12</f>
        <v>0</v>
      </c>
      <c r="Z131" s="26">
        <f>+'ANNUAL BUDGET'!$D$138/12</f>
        <v>0</v>
      </c>
      <c r="AB131" s="26">
        <f t="shared" si="2"/>
        <v>0</v>
      </c>
      <c r="AD131" s="65">
        <f>+AB131-'ANNUAL BUDGET'!D138</f>
        <v>0</v>
      </c>
    </row>
    <row r="132" spans="1:30" x14ac:dyDescent="0.25">
      <c r="A132" s="31">
        <v>4293</v>
      </c>
      <c r="B132" s="31" t="s">
        <v>134</v>
      </c>
      <c r="D132" s="26">
        <f>+'ANNUAL BUDGET'!$D$139/12</f>
        <v>0</v>
      </c>
      <c r="F132" s="26">
        <f>+'ANNUAL BUDGET'!$D$139/12</f>
        <v>0</v>
      </c>
      <c r="H132" s="26">
        <f>+'ANNUAL BUDGET'!$D$139/12</f>
        <v>0</v>
      </c>
      <c r="J132" s="26">
        <f>+'ANNUAL BUDGET'!$D$139/12</f>
        <v>0</v>
      </c>
      <c r="L132" s="26">
        <f>+'ANNUAL BUDGET'!$D$139/12</f>
        <v>0</v>
      </c>
      <c r="N132" s="26">
        <f>+'ANNUAL BUDGET'!$D$139/12</f>
        <v>0</v>
      </c>
      <c r="P132" s="26">
        <f>+'ANNUAL BUDGET'!$D$139/12</f>
        <v>0</v>
      </c>
      <c r="R132" s="26">
        <f>+'ANNUAL BUDGET'!$D$139/12</f>
        <v>0</v>
      </c>
      <c r="T132" s="26">
        <f>+'ANNUAL BUDGET'!$D$139/12</f>
        <v>0</v>
      </c>
      <c r="V132" s="26">
        <f>+'ANNUAL BUDGET'!$D$139/12</f>
        <v>0</v>
      </c>
      <c r="X132" s="26">
        <f>+'ANNUAL BUDGET'!$D$139/12</f>
        <v>0</v>
      </c>
      <c r="Z132" s="26">
        <f>+'ANNUAL BUDGET'!$D$139/12</f>
        <v>0</v>
      </c>
      <c r="AB132" s="26">
        <f t="shared" si="2"/>
        <v>0</v>
      </c>
      <c r="AD132" s="65">
        <f>+AB132-'ANNUAL BUDGET'!D139</f>
        <v>0</v>
      </c>
    </row>
    <row r="133" spans="1:30" x14ac:dyDescent="0.25">
      <c r="A133" s="14"/>
      <c r="B133" s="14"/>
      <c r="D133" s="30"/>
      <c r="F133" s="30"/>
      <c r="H133" s="30"/>
      <c r="J133" s="30"/>
      <c r="L133" s="30"/>
      <c r="N133" s="30"/>
      <c r="P133" s="30"/>
      <c r="R133" s="30"/>
      <c r="T133" s="30"/>
      <c r="V133" s="30"/>
      <c r="X133" s="30"/>
      <c r="Z133" s="30"/>
      <c r="AB133" s="30">
        <f t="shared" si="2"/>
        <v>0</v>
      </c>
      <c r="AD133" s="65">
        <f>+AB133-'ANNUAL BUDGET'!D140</f>
        <v>0</v>
      </c>
    </row>
    <row r="134" spans="1:30" s="35" customFormat="1" ht="13.8" thickBot="1" x14ac:dyDescent="0.3">
      <c r="A134" s="32">
        <v>4295</v>
      </c>
      <c r="B134" s="32" t="s">
        <v>6</v>
      </c>
      <c r="D134" s="27">
        <f>SUM(D130:D132)</f>
        <v>0</v>
      </c>
      <c r="F134" s="27">
        <f>SUM(F130:F132)</f>
        <v>0</v>
      </c>
      <c r="H134" s="27">
        <f>SUM(H130:H132)</f>
        <v>0</v>
      </c>
      <c r="J134" s="27">
        <f>SUM(J130:J132)</f>
        <v>0</v>
      </c>
      <c r="L134" s="27">
        <f>SUM(L130:L132)</f>
        <v>0</v>
      </c>
      <c r="N134" s="27">
        <f>SUM(N130:N132)</f>
        <v>0</v>
      </c>
      <c r="P134" s="27">
        <f>SUM(P130:P132)</f>
        <v>0</v>
      </c>
      <c r="R134" s="27">
        <f>SUM(R130:R132)</f>
        <v>0</v>
      </c>
      <c r="T134" s="27">
        <f>SUM(T130:T132)</f>
        <v>0</v>
      </c>
      <c r="V134" s="27">
        <f>SUM(V130:V132)</f>
        <v>0</v>
      </c>
      <c r="X134" s="27">
        <f>SUM(X130:X132)</f>
        <v>0</v>
      </c>
      <c r="Z134" s="27">
        <f>SUM(Z130:Z132)</f>
        <v>0</v>
      </c>
      <c r="AB134" s="27">
        <f t="shared" si="2"/>
        <v>0</v>
      </c>
      <c r="AD134" s="65">
        <f>+AB134-'ANNUAL BUDGET'!D141</f>
        <v>0</v>
      </c>
    </row>
    <row r="135" spans="1:30" ht="13.8" thickTop="1" x14ac:dyDescent="0.25">
      <c r="A135" s="14"/>
      <c r="B135" s="14"/>
      <c r="D135" s="30"/>
      <c r="F135" s="30"/>
      <c r="H135" s="30"/>
      <c r="J135" s="30"/>
      <c r="L135" s="30"/>
      <c r="N135" s="30"/>
      <c r="P135" s="30"/>
      <c r="R135" s="30"/>
      <c r="T135" s="30"/>
      <c r="V135" s="30"/>
      <c r="X135" s="30"/>
      <c r="Z135" s="30"/>
      <c r="AB135" s="30"/>
      <c r="AD135" s="65">
        <f>+AB135-'ANNUAL BUDGET'!D142</f>
        <v>0</v>
      </c>
    </row>
    <row r="136" spans="1:30" x14ac:dyDescent="0.25">
      <c r="A136" s="31">
        <v>4310</v>
      </c>
      <c r="B136" s="31" t="s">
        <v>89</v>
      </c>
      <c r="D136" s="26">
        <f>+'ANNUAL BUDGET'!$D$143/12</f>
        <v>0</v>
      </c>
      <c r="F136" s="26">
        <f>+'ANNUAL BUDGET'!$D$143/12</f>
        <v>0</v>
      </c>
      <c r="H136" s="26">
        <f>+'ANNUAL BUDGET'!$D$143/12</f>
        <v>0</v>
      </c>
      <c r="J136" s="26">
        <f>+'ANNUAL BUDGET'!$D$143/12</f>
        <v>0</v>
      </c>
      <c r="L136" s="26">
        <f>+'ANNUAL BUDGET'!$D$143/12</f>
        <v>0</v>
      </c>
      <c r="N136" s="26">
        <f>+'ANNUAL BUDGET'!$D$143/12</f>
        <v>0</v>
      </c>
      <c r="P136" s="26">
        <f>+'ANNUAL BUDGET'!$D$143/12</f>
        <v>0</v>
      </c>
      <c r="R136" s="26">
        <f>+'ANNUAL BUDGET'!$D$143/12</f>
        <v>0</v>
      </c>
      <c r="T136" s="26">
        <f>+'ANNUAL BUDGET'!$D$143/12</f>
        <v>0</v>
      </c>
      <c r="V136" s="26">
        <f>+'ANNUAL BUDGET'!$D$143/12</f>
        <v>0</v>
      </c>
      <c r="X136" s="26">
        <f>+'ANNUAL BUDGET'!$D$143/12</f>
        <v>0</v>
      </c>
      <c r="Z136" s="26">
        <f>+'ANNUAL BUDGET'!$D$143/12</f>
        <v>0</v>
      </c>
      <c r="AB136" s="26">
        <f t="shared" si="2"/>
        <v>0</v>
      </c>
      <c r="AD136" s="65">
        <f>+AB136-'ANNUAL BUDGET'!D143</f>
        <v>0</v>
      </c>
    </row>
    <row r="137" spans="1:30" x14ac:dyDescent="0.25">
      <c r="A137" s="31">
        <v>4320</v>
      </c>
      <c r="B137" s="31" t="s">
        <v>90</v>
      </c>
      <c r="D137" s="26">
        <f>+'ANNUAL BUDGET'!$D$144/12</f>
        <v>0</v>
      </c>
      <c r="F137" s="26">
        <f>+'ANNUAL BUDGET'!$D$144/12</f>
        <v>0</v>
      </c>
      <c r="H137" s="26">
        <f>+'ANNUAL BUDGET'!$D$144/12</f>
        <v>0</v>
      </c>
      <c r="J137" s="26">
        <f>+'ANNUAL BUDGET'!$D$144/12</f>
        <v>0</v>
      </c>
      <c r="L137" s="26">
        <f>+'ANNUAL BUDGET'!$D$144/12</f>
        <v>0</v>
      </c>
      <c r="N137" s="26">
        <f>+'ANNUAL BUDGET'!$D$144/12</f>
        <v>0</v>
      </c>
      <c r="P137" s="26">
        <f>+'ANNUAL BUDGET'!$D$144/12</f>
        <v>0</v>
      </c>
      <c r="R137" s="26">
        <f>+'ANNUAL BUDGET'!$D$144/12</f>
        <v>0</v>
      </c>
      <c r="T137" s="26">
        <f>+'ANNUAL BUDGET'!$D$144/12</f>
        <v>0</v>
      </c>
      <c r="V137" s="26">
        <f>+'ANNUAL BUDGET'!$D$144/12</f>
        <v>0</v>
      </c>
      <c r="X137" s="26">
        <f>+'ANNUAL BUDGET'!$D$144/12</f>
        <v>0</v>
      </c>
      <c r="Z137" s="26">
        <f>+'ANNUAL BUDGET'!$D$144/12</f>
        <v>0</v>
      </c>
      <c r="AB137" s="26">
        <f t="shared" si="2"/>
        <v>0</v>
      </c>
      <c r="AD137" s="65">
        <f>+AB137-'ANNUAL BUDGET'!D144</f>
        <v>0</v>
      </c>
    </row>
    <row r="138" spans="1:30" x14ac:dyDescent="0.25">
      <c r="A138" s="39">
        <v>4330</v>
      </c>
      <c r="B138" s="31" t="s">
        <v>131</v>
      </c>
      <c r="D138" s="26">
        <f>+'ANNUAL BUDGET'!$D$147/12</f>
        <v>0</v>
      </c>
      <c r="F138" s="26">
        <f>+'ANNUAL BUDGET'!$D$147/12</f>
        <v>0</v>
      </c>
      <c r="H138" s="26">
        <f>+'ANNUAL BUDGET'!$D$147/12</f>
        <v>0</v>
      </c>
      <c r="J138" s="26">
        <f>+'ANNUAL BUDGET'!$D$147/12</f>
        <v>0</v>
      </c>
      <c r="L138" s="26">
        <f>+'ANNUAL BUDGET'!$D$147/12</f>
        <v>0</v>
      </c>
      <c r="N138" s="26">
        <f>+'ANNUAL BUDGET'!$D$147/12</f>
        <v>0</v>
      </c>
      <c r="P138" s="26">
        <f>+'ANNUAL BUDGET'!$D$147/12</f>
        <v>0</v>
      </c>
      <c r="R138" s="26">
        <f>+'ANNUAL BUDGET'!$D$147/12</f>
        <v>0</v>
      </c>
      <c r="T138" s="26">
        <f>+'ANNUAL BUDGET'!$D$147/12</f>
        <v>0</v>
      </c>
      <c r="V138" s="26">
        <f>+'ANNUAL BUDGET'!$D$147/12</f>
        <v>0</v>
      </c>
      <c r="X138" s="26">
        <f>+'ANNUAL BUDGET'!$D$147/12</f>
        <v>0</v>
      </c>
      <c r="Z138" s="26">
        <f>+'ANNUAL BUDGET'!$D$147/12</f>
        <v>0</v>
      </c>
      <c r="AB138" s="26">
        <f t="shared" si="2"/>
        <v>0</v>
      </c>
      <c r="AD138" s="65">
        <f>+AB138-'ANNUAL BUDGET'!D147</f>
        <v>0</v>
      </c>
    </row>
    <row r="139" spans="1:30" x14ac:dyDescent="0.25">
      <c r="A139" s="39">
        <v>4331</v>
      </c>
      <c r="B139" s="31" t="s">
        <v>128</v>
      </c>
      <c r="D139" s="26">
        <f>+'ANNUAL BUDGET'!$D$148/12</f>
        <v>0</v>
      </c>
      <c r="F139" s="26">
        <f>+'ANNUAL BUDGET'!$D$148/12</f>
        <v>0</v>
      </c>
      <c r="H139" s="26">
        <f>+'ANNUAL BUDGET'!$D$148/12</f>
        <v>0</v>
      </c>
      <c r="J139" s="26">
        <f>+'ANNUAL BUDGET'!$D$148/12</f>
        <v>0</v>
      </c>
      <c r="L139" s="26">
        <f>+'ANNUAL BUDGET'!$D$148/12</f>
        <v>0</v>
      </c>
      <c r="N139" s="26">
        <f>+'ANNUAL BUDGET'!$D$148/12</f>
        <v>0</v>
      </c>
      <c r="P139" s="26">
        <f>+'ANNUAL BUDGET'!$D$148/12</f>
        <v>0</v>
      </c>
      <c r="R139" s="26">
        <f>+'ANNUAL BUDGET'!$D$148/12</f>
        <v>0</v>
      </c>
      <c r="T139" s="26">
        <f>+'ANNUAL BUDGET'!$D$148/12</f>
        <v>0</v>
      </c>
      <c r="V139" s="26">
        <f>+'ANNUAL BUDGET'!$D$148/12</f>
        <v>0</v>
      </c>
      <c r="X139" s="26">
        <f>+'ANNUAL BUDGET'!$D$148/12</f>
        <v>0</v>
      </c>
      <c r="Z139" s="26">
        <f>+'ANNUAL BUDGET'!$D$148/12</f>
        <v>0</v>
      </c>
      <c r="AB139" s="26">
        <f t="shared" si="2"/>
        <v>0</v>
      </c>
      <c r="AD139" s="65">
        <f>+AB139-'ANNUAL BUDGET'!D148</f>
        <v>0</v>
      </c>
    </row>
    <row r="140" spans="1:30" x14ac:dyDescent="0.25">
      <c r="A140" s="31">
        <v>4340</v>
      </c>
      <c r="B140" s="31" t="s">
        <v>91</v>
      </c>
      <c r="D140" s="26">
        <f>+'ANNUAL BUDGET'!$D$149/12</f>
        <v>0</v>
      </c>
      <c r="F140" s="26">
        <f>+'ANNUAL BUDGET'!$D$149/12</f>
        <v>0</v>
      </c>
      <c r="H140" s="26">
        <f>+'ANNUAL BUDGET'!$D$149/12</f>
        <v>0</v>
      </c>
      <c r="J140" s="26">
        <f>+'ANNUAL BUDGET'!$D$149/12</f>
        <v>0</v>
      </c>
      <c r="L140" s="26">
        <f>+'ANNUAL BUDGET'!$D$149/12</f>
        <v>0</v>
      </c>
      <c r="N140" s="26">
        <f>+'ANNUAL BUDGET'!$D$149/12</f>
        <v>0</v>
      </c>
      <c r="P140" s="26">
        <f>+'ANNUAL BUDGET'!$D$149/12</f>
        <v>0</v>
      </c>
      <c r="R140" s="26">
        <f>+'ANNUAL BUDGET'!$D$149/12</f>
        <v>0</v>
      </c>
      <c r="T140" s="26">
        <f>+'ANNUAL BUDGET'!$D$149/12</f>
        <v>0</v>
      </c>
      <c r="V140" s="26">
        <f>+'ANNUAL BUDGET'!$D$149/12</f>
        <v>0</v>
      </c>
      <c r="X140" s="26">
        <f>+'ANNUAL BUDGET'!$D$149/12</f>
        <v>0</v>
      </c>
      <c r="Z140" s="26">
        <f>+'ANNUAL BUDGET'!$D$149/12</f>
        <v>0</v>
      </c>
      <c r="AB140" s="26">
        <f t="shared" si="2"/>
        <v>0</v>
      </c>
      <c r="AD140" s="65">
        <f>+AB140-'ANNUAL BUDGET'!D149</f>
        <v>0</v>
      </c>
    </row>
    <row r="141" spans="1:30" x14ac:dyDescent="0.25">
      <c r="A141" s="31">
        <v>4350</v>
      </c>
      <c r="B141" s="31" t="s">
        <v>92</v>
      </c>
      <c r="D141" s="26">
        <f>+'ANNUAL BUDGET'!$D$151/12</f>
        <v>0</v>
      </c>
      <c r="F141" s="26">
        <f>+'ANNUAL BUDGET'!$D$151/12</f>
        <v>0</v>
      </c>
      <c r="H141" s="26">
        <f>+'ANNUAL BUDGET'!$D$151/12</f>
        <v>0</v>
      </c>
      <c r="J141" s="26">
        <f>+'ANNUAL BUDGET'!$D$151/12</f>
        <v>0</v>
      </c>
      <c r="L141" s="26">
        <f>+'ANNUAL BUDGET'!$D$151/12</f>
        <v>0</v>
      </c>
      <c r="N141" s="26">
        <f>+'ANNUAL BUDGET'!$D$151/12</f>
        <v>0</v>
      </c>
      <c r="P141" s="26">
        <f>+'ANNUAL BUDGET'!$D$151/12</f>
        <v>0</v>
      </c>
      <c r="R141" s="26">
        <f>+'ANNUAL BUDGET'!$D$151/12</f>
        <v>0</v>
      </c>
      <c r="T141" s="26">
        <f>+'ANNUAL BUDGET'!$D$151/12</f>
        <v>0</v>
      </c>
      <c r="V141" s="26">
        <f>+'ANNUAL BUDGET'!$D$151/12</f>
        <v>0</v>
      </c>
      <c r="X141" s="26">
        <f>+'ANNUAL BUDGET'!$D$151/12</f>
        <v>0</v>
      </c>
      <c r="Z141" s="26">
        <f>+'ANNUAL BUDGET'!$D$151/12</f>
        <v>0</v>
      </c>
      <c r="AB141" s="26">
        <f t="shared" si="2"/>
        <v>0</v>
      </c>
      <c r="AD141" s="65">
        <f>+AB141-'ANNUAL BUDGET'!D151</f>
        <v>0</v>
      </c>
    </row>
    <row r="142" spans="1:30" x14ac:dyDescent="0.25">
      <c r="A142" s="31">
        <v>4360</v>
      </c>
      <c r="B142" s="31" t="s">
        <v>93</v>
      </c>
      <c r="D142" s="26" t="e">
        <f>+'ANNUAL BUDGET'!#REF!/12</f>
        <v>#REF!</v>
      </c>
      <c r="F142" s="26" t="e">
        <f>+'ANNUAL BUDGET'!#REF!/12</f>
        <v>#REF!</v>
      </c>
      <c r="H142" s="26" t="e">
        <f>+'ANNUAL BUDGET'!#REF!/12</f>
        <v>#REF!</v>
      </c>
      <c r="J142" s="26" t="e">
        <f>+'ANNUAL BUDGET'!#REF!/12</f>
        <v>#REF!</v>
      </c>
      <c r="L142" s="26" t="e">
        <f>+'ANNUAL BUDGET'!#REF!/12</f>
        <v>#REF!</v>
      </c>
      <c r="N142" s="26" t="e">
        <f>+'ANNUAL BUDGET'!#REF!/12</f>
        <v>#REF!</v>
      </c>
      <c r="P142" s="26" t="e">
        <f>+'ANNUAL BUDGET'!#REF!/12</f>
        <v>#REF!</v>
      </c>
      <c r="R142" s="26" t="e">
        <f>+'ANNUAL BUDGET'!#REF!/12</f>
        <v>#REF!</v>
      </c>
      <c r="T142" s="26" t="e">
        <f>+'ANNUAL BUDGET'!#REF!/12</f>
        <v>#REF!</v>
      </c>
      <c r="V142" s="26" t="e">
        <f>+'ANNUAL BUDGET'!#REF!/12</f>
        <v>#REF!</v>
      </c>
      <c r="X142" s="26" t="e">
        <f>+'ANNUAL BUDGET'!#REF!/12</f>
        <v>#REF!</v>
      </c>
      <c r="Z142" s="26" t="e">
        <f>+'ANNUAL BUDGET'!#REF!/12</f>
        <v>#REF!</v>
      </c>
      <c r="AB142" s="26" t="e">
        <f t="shared" si="2"/>
        <v>#REF!</v>
      </c>
      <c r="AD142" s="65" t="e">
        <f>+AB142-'ANNUAL BUDGET'!#REF!</f>
        <v>#REF!</v>
      </c>
    </row>
    <row r="143" spans="1:30" x14ac:dyDescent="0.25">
      <c r="A143" s="31">
        <v>4370</v>
      </c>
      <c r="B143" s="31" t="s">
        <v>94</v>
      </c>
      <c r="D143" s="26">
        <f>+'ANNUAL BUDGET'!$D$153/12</f>
        <v>0</v>
      </c>
      <c r="F143" s="26">
        <f>+'ANNUAL BUDGET'!$D$153/12</f>
        <v>0</v>
      </c>
      <c r="H143" s="26">
        <f>+'ANNUAL BUDGET'!$D$153/12</f>
        <v>0</v>
      </c>
      <c r="J143" s="26">
        <f>+'ANNUAL BUDGET'!$D$153/12</f>
        <v>0</v>
      </c>
      <c r="L143" s="26">
        <f>+'ANNUAL BUDGET'!$D$153/12</f>
        <v>0</v>
      </c>
      <c r="N143" s="26">
        <f>+'ANNUAL BUDGET'!$D$153/12</f>
        <v>0</v>
      </c>
      <c r="P143" s="26">
        <f>+'ANNUAL BUDGET'!$D$153/12</f>
        <v>0</v>
      </c>
      <c r="R143" s="26">
        <f>+'ANNUAL BUDGET'!$D$153/12</f>
        <v>0</v>
      </c>
      <c r="T143" s="26">
        <f>+'ANNUAL BUDGET'!$D$153/12</f>
        <v>0</v>
      </c>
      <c r="V143" s="26">
        <f>+'ANNUAL BUDGET'!$D$153/12</f>
        <v>0</v>
      </c>
      <c r="X143" s="26">
        <f>+'ANNUAL BUDGET'!$D$153/12</f>
        <v>0</v>
      </c>
      <c r="Z143" s="26">
        <f>+'ANNUAL BUDGET'!$D$153/12</f>
        <v>0</v>
      </c>
      <c r="AB143" s="26">
        <f t="shared" si="2"/>
        <v>0</v>
      </c>
      <c r="AD143" s="65">
        <f>+AB143-'ANNUAL BUDGET'!D153</f>
        <v>0</v>
      </c>
    </row>
    <row r="144" spans="1:30" x14ac:dyDescent="0.25">
      <c r="A144" s="38">
        <v>4371</v>
      </c>
      <c r="B144" s="31" t="s">
        <v>127</v>
      </c>
      <c r="D144" s="26">
        <f>+'ANNUAL BUDGET'!$D$154/12</f>
        <v>0</v>
      </c>
      <c r="F144" s="26">
        <f>+'ANNUAL BUDGET'!$D$154/12</f>
        <v>0</v>
      </c>
      <c r="H144" s="26">
        <f>+'ANNUAL BUDGET'!$D$154/12</f>
        <v>0</v>
      </c>
      <c r="J144" s="26">
        <f>+'ANNUAL BUDGET'!$D$154/12</f>
        <v>0</v>
      </c>
      <c r="L144" s="26">
        <f>+'ANNUAL BUDGET'!$D$154/12</f>
        <v>0</v>
      </c>
      <c r="N144" s="26">
        <f>+'ANNUAL BUDGET'!$D$154/12</f>
        <v>0</v>
      </c>
      <c r="P144" s="26">
        <f>+'ANNUAL BUDGET'!$D$154/12</f>
        <v>0</v>
      </c>
      <c r="R144" s="26">
        <f>+'ANNUAL BUDGET'!$D$154/12</f>
        <v>0</v>
      </c>
      <c r="T144" s="26">
        <f>+'ANNUAL BUDGET'!$D$154/12</f>
        <v>0</v>
      </c>
      <c r="V144" s="26">
        <f>+'ANNUAL BUDGET'!$D$154/12</f>
        <v>0</v>
      </c>
      <c r="X144" s="26">
        <f>+'ANNUAL BUDGET'!$D$154/12</f>
        <v>0</v>
      </c>
      <c r="Z144" s="26">
        <f>+'ANNUAL BUDGET'!$D$154/12</f>
        <v>0</v>
      </c>
      <c r="AB144" s="26">
        <f t="shared" si="2"/>
        <v>0</v>
      </c>
      <c r="AD144" s="65">
        <f>+AB144-'ANNUAL BUDGET'!D154</f>
        <v>0</v>
      </c>
    </row>
    <row r="145" spans="1:30" x14ac:dyDescent="0.25">
      <c r="A145" s="31">
        <v>4375</v>
      </c>
      <c r="B145" s="31" t="s">
        <v>95</v>
      </c>
      <c r="D145" s="26">
        <f>+'ANNUAL BUDGET'!$D$155/12</f>
        <v>0</v>
      </c>
      <c r="F145" s="26">
        <f>+'ANNUAL BUDGET'!$D$155/12</f>
        <v>0</v>
      </c>
      <c r="H145" s="26">
        <f>+'ANNUAL BUDGET'!$D$155/12</f>
        <v>0</v>
      </c>
      <c r="J145" s="26">
        <f>+'ANNUAL BUDGET'!$D$155/12</f>
        <v>0</v>
      </c>
      <c r="L145" s="26">
        <f>+'ANNUAL BUDGET'!$D$155/12</f>
        <v>0</v>
      </c>
      <c r="N145" s="26">
        <f>+'ANNUAL BUDGET'!$D$155/12</f>
        <v>0</v>
      </c>
      <c r="P145" s="26">
        <f>+'ANNUAL BUDGET'!$D$155/12</f>
        <v>0</v>
      </c>
      <c r="R145" s="26">
        <f>+'ANNUAL BUDGET'!$D$155/12</f>
        <v>0</v>
      </c>
      <c r="T145" s="26">
        <f>+'ANNUAL BUDGET'!$D$155/12</f>
        <v>0</v>
      </c>
      <c r="V145" s="26">
        <f>+'ANNUAL BUDGET'!$D$155/12</f>
        <v>0</v>
      </c>
      <c r="X145" s="26">
        <f>+'ANNUAL BUDGET'!$D$155/12</f>
        <v>0</v>
      </c>
      <c r="Z145" s="26">
        <f>+'ANNUAL BUDGET'!$D$155/12</f>
        <v>0</v>
      </c>
      <c r="AB145" s="26">
        <f t="shared" si="2"/>
        <v>0</v>
      </c>
      <c r="AD145" s="65">
        <f>+AB145-'ANNUAL BUDGET'!D155</f>
        <v>0</v>
      </c>
    </row>
    <row r="146" spans="1:30" x14ac:dyDescent="0.25">
      <c r="A146" s="31">
        <v>4380</v>
      </c>
      <c r="B146" s="31" t="s">
        <v>96</v>
      </c>
      <c r="D146" s="26">
        <f>+'ANNUAL BUDGET'!$D$156/12</f>
        <v>0</v>
      </c>
      <c r="F146" s="26">
        <f>+'ANNUAL BUDGET'!$D$156/12</f>
        <v>0</v>
      </c>
      <c r="H146" s="26">
        <f>+'ANNUAL BUDGET'!$D$156/12</f>
        <v>0</v>
      </c>
      <c r="J146" s="26">
        <f>+'ANNUAL BUDGET'!$D$156/12</f>
        <v>0</v>
      </c>
      <c r="L146" s="26">
        <f>+'ANNUAL BUDGET'!$D$156/12</f>
        <v>0</v>
      </c>
      <c r="N146" s="26">
        <f>+'ANNUAL BUDGET'!$D$156/12</f>
        <v>0</v>
      </c>
      <c r="P146" s="26">
        <f>+'ANNUAL BUDGET'!$D$156/12</f>
        <v>0</v>
      </c>
      <c r="R146" s="26">
        <f>+'ANNUAL BUDGET'!$D$156/12</f>
        <v>0</v>
      </c>
      <c r="T146" s="26">
        <f>+'ANNUAL BUDGET'!$D$156/12</f>
        <v>0</v>
      </c>
      <c r="V146" s="26">
        <f>+'ANNUAL BUDGET'!$D$156/12</f>
        <v>0</v>
      </c>
      <c r="X146" s="26">
        <f>+'ANNUAL BUDGET'!$D$156/12</f>
        <v>0</v>
      </c>
      <c r="Z146" s="26">
        <f>+'ANNUAL BUDGET'!$D$156/12</f>
        <v>0</v>
      </c>
      <c r="AB146" s="26">
        <f t="shared" si="2"/>
        <v>0</v>
      </c>
      <c r="AD146" s="65">
        <f>+AB146-'ANNUAL BUDGET'!D156</f>
        <v>0</v>
      </c>
    </row>
    <row r="147" spans="1:30" x14ac:dyDescent="0.25">
      <c r="A147" s="31">
        <v>4390</v>
      </c>
      <c r="B147" s="31" t="s">
        <v>97</v>
      </c>
      <c r="D147" s="26">
        <f>+'ANNUAL BUDGET'!$D$157/12</f>
        <v>0</v>
      </c>
      <c r="F147" s="26">
        <f>+'ANNUAL BUDGET'!$D$157/12</f>
        <v>0</v>
      </c>
      <c r="H147" s="26">
        <f>+'ANNUAL BUDGET'!$D$157/12</f>
        <v>0</v>
      </c>
      <c r="J147" s="26">
        <f>+'ANNUAL BUDGET'!$D$157/12</f>
        <v>0</v>
      </c>
      <c r="L147" s="26">
        <f>+'ANNUAL BUDGET'!$D$157/12</f>
        <v>0</v>
      </c>
      <c r="N147" s="26">
        <f>+'ANNUAL BUDGET'!$D$157/12</f>
        <v>0</v>
      </c>
      <c r="P147" s="26">
        <f>+'ANNUAL BUDGET'!$D$157/12</f>
        <v>0</v>
      </c>
      <c r="R147" s="26">
        <f>+'ANNUAL BUDGET'!$D$157/12</f>
        <v>0</v>
      </c>
      <c r="T147" s="26">
        <f>+'ANNUAL BUDGET'!$D$157/12</f>
        <v>0</v>
      </c>
      <c r="V147" s="26">
        <f>+'ANNUAL BUDGET'!$D$157/12</f>
        <v>0</v>
      </c>
      <c r="X147" s="26">
        <f>+'ANNUAL BUDGET'!$D$157/12</f>
        <v>0</v>
      </c>
      <c r="Z147" s="26">
        <f>+'ANNUAL BUDGET'!$D$157/12</f>
        <v>0</v>
      </c>
      <c r="AB147" s="26">
        <f t="shared" si="2"/>
        <v>0</v>
      </c>
      <c r="AD147" s="65">
        <f>+AB147-'ANNUAL BUDGET'!D157</f>
        <v>0</v>
      </c>
    </row>
    <row r="148" spans="1:30" x14ac:dyDescent="0.25">
      <c r="A148" s="14"/>
      <c r="B148" s="14"/>
      <c r="AD148" s="65">
        <f>+AB148-'ANNUAL BUDGET'!D158</f>
        <v>0</v>
      </c>
    </row>
    <row r="149" spans="1:30" s="35" customFormat="1" ht="13.8" thickBot="1" x14ac:dyDescent="0.3">
      <c r="A149" s="32">
        <v>4395</v>
      </c>
      <c r="B149" s="32" t="s">
        <v>7</v>
      </c>
      <c r="D149" s="27" t="e">
        <f>SUM(D136:D147)</f>
        <v>#REF!</v>
      </c>
      <c r="F149" s="27" t="e">
        <f>SUM(F136:F147)</f>
        <v>#REF!</v>
      </c>
      <c r="H149" s="27" t="e">
        <f>SUM(H136:H147)</f>
        <v>#REF!</v>
      </c>
      <c r="J149" s="27" t="e">
        <f>SUM(J136:J147)</f>
        <v>#REF!</v>
      </c>
      <c r="L149" s="27" t="e">
        <f>SUM(L136:L147)</f>
        <v>#REF!</v>
      </c>
      <c r="N149" s="27" t="e">
        <f>SUM(N136:N147)</f>
        <v>#REF!</v>
      </c>
      <c r="P149" s="27" t="e">
        <f>SUM(P136:P147)</f>
        <v>#REF!</v>
      </c>
      <c r="R149" s="27" t="e">
        <f>SUM(R136:R147)</f>
        <v>#REF!</v>
      </c>
      <c r="T149" s="27" t="e">
        <f>SUM(T136:T147)</f>
        <v>#REF!</v>
      </c>
      <c r="V149" s="27" t="e">
        <f>SUM(V136:V147)</f>
        <v>#REF!</v>
      </c>
      <c r="X149" s="27" t="e">
        <f>SUM(X136:X147)</f>
        <v>#REF!</v>
      </c>
      <c r="Z149" s="27" t="e">
        <f>SUM(Z136:Z147)</f>
        <v>#REF!</v>
      </c>
      <c r="AB149" s="27" t="e">
        <f t="shared" si="2"/>
        <v>#REF!</v>
      </c>
      <c r="AD149" s="65" t="e">
        <f>+AB149-'ANNUAL BUDGET'!D159</f>
        <v>#REF!</v>
      </c>
    </row>
    <row r="150" spans="1:30" ht="13.8" thickTop="1" x14ac:dyDescent="0.25">
      <c r="A150" s="14"/>
      <c r="B150" s="14"/>
      <c r="D150" s="30"/>
      <c r="F150" s="30"/>
      <c r="H150" s="30"/>
      <c r="J150" s="30"/>
      <c r="L150" s="30"/>
      <c r="N150" s="30"/>
      <c r="P150" s="30"/>
      <c r="R150" s="30"/>
      <c r="T150" s="30"/>
      <c r="V150" s="30"/>
      <c r="X150" s="30"/>
      <c r="Z150" s="30"/>
      <c r="AB150" s="30"/>
      <c r="AD150" s="65">
        <f>+AB150-'ANNUAL BUDGET'!D160</f>
        <v>0</v>
      </c>
    </row>
    <row r="151" spans="1:30" x14ac:dyDescent="0.25">
      <c r="A151" s="31">
        <v>4405</v>
      </c>
      <c r="B151" s="31" t="s">
        <v>98</v>
      </c>
      <c r="D151" s="26">
        <f>+'ANNUAL BUDGET'!$D$161/12</f>
        <v>0</v>
      </c>
      <c r="F151" s="26">
        <f>+'ANNUAL BUDGET'!$D$161/12</f>
        <v>0</v>
      </c>
      <c r="H151" s="26">
        <f>+'ANNUAL BUDGET'!$D$161/12</f>
        <v>0</v>
      </c>
      <c r="J151" s="26">
        <f>+'ANNUAL BUDGET'!$D$161/12</f>
        <v>0</v>
      </c>
      <c r="L151" s="26">
        <f>+'ANNUAL BUDGET'!$D$161/12</f>
        <v>0</v>
      </c>
      <c r="N151" s="26">
        <f>+'ANNUAL BUDGET'!$D$161/12</f>
        <v>0</v>
      </c>
      <c r="P151" s="26">
        <f>+'ANNUAL BUDGET'!$D$161/12</f>
        <v>0</v>
      </c>
      <c r="R151" s="26">
        <f>+'ANNUAL BUDGET'!$D$161/12</f>
        <v>0</v>
      </c>
      <c r="T151" s="26">
        <f>+'ANNUAL BUDGET'!$D$161/12</f>
        <v>0</v>
      </c>
      <c r="V151" s="26">
        <f>+'ANNUAL BUDGET'!$D$161/12</f>
        <v>0</v>
      </c>
      <c r="X151" s="26">
        <f>+'ANNUAL BUDGET'!$D$161/12</f>
        <v>0</v>
      </c>
      <c r="Z151" s="26">
        <f>+'ANNUAL BUDGET'!$D$161/12</f>
        <v>0</v>
      </c>
      <c r="AB151" s="26">
        <f t="shared" si="2"/>
        <v>0</v>
      </c>
      <c r="AD151" s="65">
        <f>+AB151-'ANNUAL BUDGET'!D161</f>
        <v>0</v>
      </c>
    </row>
    <row r="152" spans="1:30" x14ac:dyDescent="0.25">
      <c r="A152" s="31">
        <v>4410</v>
      </c>
      <c r="B152" s="31" t="s">
        <v>38</v>
      </c>
      <c r="D152" s="26">
        <f>+'ANNUAL BUDGET'!$D$162/12</f>
        <v>0</v>
      </c>
      <c r="F152" s="26">
        <f>+'ANNUAL BUDGET'!$D$162/12</f>
        <v>0</v>
      </c>
      <c r="H152" s="26">
        <f>+'ANNUAL BUDGET'!$D$162/12</f>
        <v>0</v>
      </c>
      <c r="J152" s="26">
        <f>+'ANNUAL BUDGET'!$D$162/12</f>
        <v>0</v>
      </c>
      <c r="L152" s="26">
        <f>+'ANNUAL BUDGET'!$D$162/12</f>
        <v>0</v>
      </c>
      <c r="N152" s="26">
        <f>+'ANNUAL BUDGET'!$D$162/12</f>
        <v>0</v>
      </c>
      <c r="P152" s="26">
        <f>+'ANNUAL BUDGET'!$D$162/12</f>
        <v>0</v>
      </c>
      <c r="R152" s="26">
        <f>+'ANNUAL BUDGET'!$D$162/12</f>
        <v>0</v>
      </c>
      <c r="T152" s="26">
        <f>+'ANNUAL BUDGET'!$D$162/12</f>
        <v>0</v>
      </c>
      <c r="V152" s="26">
        <f>+'ANNUAL BUDGET'!$D$162/12</f>
        <v>0</v>
      </c>
      <c r="X152" s="26">
        <f>+'ANNUAL BUDGET'!$D$162/12</f>
        <v>0</v>
      </c>
      <c r="Z152" s="26">
        <f>+'ANNUAL BUDGET'!$D$162/12</f>
        <v>0</v>
      </c>
      <c r="AB152" s="26">
        <f t="shared" si="2"/>
        <v>0</v>
      </c>
      <c r="AD152" s="65">
        <f>+AB152-'ANNUAL BUDGET'!D162</f>
        <v>0</v>
      </c>
    </row>
    <row r="153" spans="1:30" x14ac:dyDescent="0.25">
      <c r="A153" s="31">
        <v>4420</v>
      </c>
      <c r="B153" s="31" t="s">
        <v>99</v>
      </c>
      <c r="D153" s="26">
        <f>+'ANNUAL BUDGET'!$D$163/12</f>
        <v>0</v>
      </c>
      <c r="F153" s="26">
        <f>+'ANNUAL BUDGET'!$D$163/12</f>
        <v>0</v>
      </c>
      <c r="H153" s="26">
        <f>+'ANNUAL BUDGET'!$D$163/12</f>
        <v>0</v>
      </c>
      <c r="J153" s="26">
        <f>+'ANNUAL BUDGET'!$D$163/12</f>
        <v>0</v>
      </c>
      <c r="L153" s="26">
        <f>+'ANNUAL BUDGET'!$D$163/12</f>
        <v>0</v>
      </c>
      <c r="N153" s="26">
        <f>+'ANNUAL BUDGET'!$D$163/12</f>
        <v>0</v>
      </c>
      <c r="P153" s="26">
        <f>+'ANNUAL BUDGET'!$D$163/12</f>
        <v>0</v>
      </c>
      <c r="R153" s="26">
        <f>+'ANNUAL BUDGET'!$D$163/12</f>
        <v>0</v>
      </c>
      <c r="T153" s="26">
        <f>+'ANNUAL BUDGET'!$D$163/12</f>
        <v>0</v>
      </c>
      <c r="V153" s="26">
        <f>+'ANNUAL BUDGET'!$D$163/12</f>
        <v>0</v>
      </c>
      <c r="X153" s="26">
        <f>+'ANNUAL BUDGET'!$D$163/12</f>
        <v>0</v>
      </c>
      <c r="Z153" s="26">
        <f>+'ANNUAL BUDGET'!$D$163/12</f>
        <v>0</v>
      </c>
      <c r="AB153" s="26">
        <f t="shared" si="2"/>
        <v>0</v>
      </c>
      <c r="AD153" s="65">
        <f>+AB153-'ANNUAL BUDGET'!D163</f>
        <v>0</v>
      </c>
    </row>
    <row r="154" spans="1:30" x14ac:dyDescent="0.25">
      <c r="A154" s="31">
        <v>4430</v>
      </c>
      <c r="B154" s="31" t="s">
        <v>40</v>
      </c>
      <c r="D154" s="26">
        <f>+'ANNUAL BUDGET'!$D$165/12</f>
        <v>0</v>
      </c>
      <c r="F154" s="26">
        <f>+'ANNUAL BUDGET'!$D$165/12</f>
        <v>0</v>
      </c>
      <c r="H154" s="26">
        <f>+'ANNUAL BUDGET'!$D$165/12</f>
        <v>0</v>
      </c>
      <c r="J154" s="26">
        <f>+'ANNUAL BUDGET'!$D$165/12</f>
        <v>0</v>
      </c>
      <c r="L154" s="26">
        <f>+'ANNUAL BUDGET'!$D$165/12</f>
        <v>0</v>
      </c>
      <c r="N154" s="26">
        <f>+'ANNUAL BUDGET'!$D$165/12</f>
        <v>0</v>
      </c>
      <c r="P154" s="26">
        <f>+'ANNUAL BUDGET'!$D$165/12</f>
        <v>0</v>
      </c>
      <c r="R154" s="26">
        <f>+'ANNUAL BUDGET'!$D$165/12</f>
        <v>0</v>
      </c>
      <c r="T154" s="26">
        <f>+'ANNUAL BUDGET'!$D$165/12</f>
        <v>0</v>
      </c>
      <c r="V154" s="26">
        <f>+'ANNUAL BUDGET'!$D$165/12</f>
        <v>0</v>
      </c>
      <c r="X154" s="26">
        <f>+'ANNUAL BUDGET'!$D$165/12</f>
        <v>0</v>
      </c>
      <c r="Z154" s="26">
        <f>+'ANNUAL BUDGET'!$D$165/12</f>
        <v>0</v>
      </c>
      <c r="AB154" s="26">
        <f t="shared" si="2"/>
        <v>0</v>
      </c>
      <c r="AD154" s="65">
        <f>+AB154-'ANNUAL BUDGET'!D165</f>
        <v>0</v>
      </c>
    </row>
    <row r="155" spans="1:30" x14ac:dyDescent="0.25">
      <c r="A155" s="31">
        <v>4435</v>
      </c>
      <c r="B155" s="31" t="s">
        <v>100</v>
      </c>
      <c r="D155" s="26">
        <f>+'ANNUAL BUDGET'!$D$166/12</f>
        <v>0</v>
      </c>
      <c r="F155" s="26">
        <f>+'ANNUAL BUDGET'!$D$166/12</f>
        <v>0</v>
      </c>
      <c r="H155" s="26">
        <f>+'ANNUAL BUDGET'!$D$166/12</f>
        <v>0</v>
      </c>
      <c r="J155" s="26">
        <f>+'ANNUAL BUDGET'!$D$166/12</f>
        <v>0</v>
      </c>
      <c r="L155" s="26">
        <f>+'ANNUAL BUDGET'!$D$166/12</f>
        <v>0</v>
      </c>
      <c r="N155" s="26">
        <f>+'ANNUAL BUDGET'!$D$166/12</f>
        <v>0</v>
      </c>
      <c r="P155" s="26">
        <f>+'ANNUAL BUDGET'!$D$166/12</f>
        <v>0</v>
      </c>
      <c r="R155" s="26">
        <f>+'ANNUAL BUDGET'!$D$166/12</f>
        <v>0</v>
      </c>
      <c r="T155" s="26">
        <f>+'ANNUAL BUDGET'!$D$166/12</f>
        <v>0</v>
      </c>
      <c r="V155" s="26">
        <f>+'ANNUAL BUDGET'!$D$166/12</f>
        <v>0</v>
      </c>
      <c r="X155" s="26">
        <f>+'ANNUAL BUDGET'!$D$166/12</f>
        <v>0</v>
      </c>
      <c r="Z155" s="26">
        <f>+'ANNUAL BUDGET'!$D$166/12</f>
        <v>0</v>
      </c>
      <c r="AB155" s="26">
        <f t="shared" si="2"/>
        <v>0</v>
      </c>
      <c r="AD155" s="65">
        <f>+AB155-'ANNUAL BUDGET'!D166</f>
        <v>0</v>
      </c>
    </row>
    <row r="156" spans="1:30" x14ac:dyDescent="0.25">
      <c r="A156" s="31">
        <v>4440</v>
      </c>
      <c r="B156" s="31" t="s">
        <v>101</v>
      </c>
      <c r="D156" s="26">
        <f>+'ANNUAL BUDGET'!$D$167/12</f>
        <v>0</v>
      </c>
      <c r="F156" s="26">
        <f>+'ANNUAL BUDGET'!$D$167/12</f>
        <v>0</v>
      </c>
      <c r="H156" s="26">
        <f>+'ANNUAL BUDGET'!$D$167/12</f>
        <v>0</v>
      </c>
      <c r="J156" s="26">
        <f>+'ANNUAL BUDGET'!$D$167/12</f>
        <v>0</v>
      </c>
      <c r="L156" s="26">
        <f>+'ANNUAL BUDGET'!$D$167/12</f>
        <v>0</v>
      </c>
      <c r="N156" s="26">
        <f>+'ANNUAL BUDGET'!$D$167/12</f>
        <v>0</v>
      </c>
      <c r="P156" s="26">
        <f>+'ANNUAL BUDGET'!$D$167/12</f>
        <v>0</v>
      </c>
      <c r="R156" s="26">
        <f>+'ANNUAL BUDGET'!$D$167/12</f>
        <v>0</v>
      </c>
      <c r="T156" s="26">
        <f>+'ANNUAL BUDGET'!$D$167/12</f>
        <v>0</v>
      </c>
      <c r="V156" s="26">
        <f>+'ANNUAL BUDGET'!$D$167/12</f>
        <v>0</v>
      </c>
      <c r="X156" s="26">
        <f>+'ANNUAL BUDGET'!$D$167/12</f>
        <v>0</v>
      </c>
      <c r="Z156" s="26">
        <f>+'ANNUAL BUDGET'!$D$167/12</f>
        <v>0</v>
      </c>
      <c r="AB156" s="26">
        <f t="shared" si="2"/>
        <v>0</v>
      </c>
      <c r="AD156" s="65">
        <f>+AB156-'ANNUAL BUDGET'!D167</f>
        <v>0</v>
      </c>
    </row>
    <row r="157" spans="1:30" x14ac:dyDescent="0.25">
      <c r="A157" s="31">
        <v>4450</v>
      </c>
      <c r="B157" s="31" t="s">
        <v>41</v>
      </c>
      <c r="D157" s="26" t="e">
        <f>+'ANNUAL BUDGET'!#REF!/12</f>
        <v>#REF!</v>
      </c>
      <c r="F157" s="26" t="e">
        <f>+'ANNUAL BUDGET'!#REF!/12</f>
        <v>#REF!</v>
      </c>
      <c r="H157" s="26" t="e">
        <f>+'ANNUAL BUDGET'!#REF!/12</f>
        <v>#REF!</v>
      </c>
      <c r="J157" s="26" t="e">
        <f>+'ANNUAL BUDGET'!#REF!/12</f>
        <v>#REF!</v>
      </c>
      <c r="L157" s="26" t="e">
        <f>+'ANNUAL BUDGET'!#REF!/12</f>
        <v>#REF!</v>
      </c>
      <c r="N157" s="26" t="e">
        <f>+'ANNUAL BUDGET'!#REF!/12</f>
        <v>#REF!</v>
      </c>
      <c r="P157" s="26" t="e">
        <f>+'ANNUAL BUDGET'!#REF!/12</f>
        <v>#REF!</v>
      </c>
      <c r="R157" s="26" t="e">
        <f>+'ANNUAL BUDGET'!#REF!/12</f>
        <v>#REF!</v>
      </c>
      <c r="T157" s="26" t="e">
        <f>+'ANNUAL BUDGET'!#REF!/12</f>
        <v>#REF!</v>
      </c>
      <c r="V157" s="26" t="e">
        <f>+'ANNUAL BUDGET'!#REF!/12</f>
        <v>#REF!</v>
      </c>
      <c r="X157" s="26" t="e">
        <f>+'ANNUAL BUDGET'!#REF!/12</f>
        <v>#REF!</v>
      </c>
      <c r="Z157" s="26" t="e">
        <f>+'ANNUAL BUDGET'!#REF!/12</f>
        <v>#REF!</v>
      </c>
      <c r="AB157" s="26" t="e">
        <f t="shared" si="2"/>
        <v>#REF!</v>
      </c>
      <c r="AD157" s="65" t="e">
        <f>+AB157-'ANNUAL BUDGET'!#REF!</f>
        <v>#REF!</v>
      </c>
    </row>
    <row r="158" spans="1:30" x14ac:dyDescent="0.25">
      <c r="A158" s="31">
        <v>4460</v>
      </c>
      <c r="B158" s="31" t="s">
        <v>102</v>
      </c>
      <c r="D158" s="26">
        <f>+'ANNUAL BUDGET'!$D$168/12</f>
        <v>0</v>
      </c>
      <c r="F158" s="26">
        <f>+'ANNUAL BUDGET'!$D$168/12</f>
        <v>0</v>
      </c>
      <c r="H158" s="26">
        <f>+'ANNUAL BUDGET'!$D$168/12</f>
        <v>0</v>
      </c>
      <c r="J158" s="26">
        <f>+'ANNUAL BUDGET'!$D$168/12</f>
        <v>0</v>
      </c>
      <c r="L158" s="26">
        <f>+'ANNUAL BUDGET'!$D$168/12</f>
        <v>0</v>
      </c>
      <c r="N158" s="26">
        <f>+'ANNUAL BUDGET'!$D$168/12</f>
        <v>0</v>
      </c>
      <c r="P158" s="26">
        <f>+'ANNUAL BUDGET'!$D$168/12</f>
        <v>0</v>
      </c>
      <c r="R158" s="26">
        <f>+'ANNUAL BUDGET'!$D$168/12</f>
        <v>0</v>
      </c>
      <c r="T158" s="26">
        <f>+'ANNUAL BUDGET'!$D$168/12</f>
        <v>0</v>
      </c>
      <c r="V158" s="26">
        <f>+'ANNUAL BUDGET'!$D$168/12</f>
        <v>0</v>
      </c>
      <c r="X158" s="26">
        <f>+'ANNUAL BUDGET'!$D$168/12</f>
        <v>0</v>
      </c>
      <c r="Z158" s="26">
        <f>+'ANNUAL BUDGET'!$D$168/12</f>
        <v>0</v>
      </c>
      <c r="AB158" s="26">
        <f t="shared" si="2"/>
        <v>0</v>
      </c>
      <c r="AD158" s="65">
        <f>+AB158-'ANNUAL BUDGET'!D168</f>
        <v>0</v>
      </c>
    </row>
    <row r="159" spans="1:30" x14ac:dyDescent="0.25">
      <c r="A159" s="31">
        <v>4470</v>
      </c>
      <c r="B159" s="31" t="s">
        <v>103</v>
      </c>
      <c r="D159" s="26">
        <f>+'ANNUAL BUDGET'!$D$169/12</f>
        <v>0</v>
      </c>
      <c r="F159" s="26">
        <f>+'ANNUAL BUDGET'!$D$169/12</f>
        <v>0</v>
      </c>
      <c r="H159" s="26">
        <f>+'ANNUAL BUDGET'!$D$169/12</f>
        <v>0</v>
      </c>
      <c r="J159" s="26">
        <f>+'ANNUAL BUDGET'!$D$169/12</f>
        <v>0</v>
      </c>
      <c r="L159" s="26">
        <f>+'ANNUAL BUDGET'!$D$169/12</f>
        <v>0</v>
      </c>
      <c r="N159" s="26">
        <f>+'ANNUAL BUDGET'!$D$169/12</f>
        <v>0</v>
      </c>
      <c r="P159" s="26">
        <f>+'ANNUAL BUDGET'!$D$169/12</f>
        <v>0</v>
      </c>
      <c r="R159" s="26">
        <f>+'ANNUAL BUDGET'!$D$169/12</f>
        <v>0</v>
      </c>
      <c r="T159" s="26">
        <f>+'ANNUAL BUDGET'!$D$169/12</f>
        <v>0</v>
      </c>
      <c r="V159" s="26">
        <f>+'ANNUAL BUDGET'!$D$169/12</f>
        <v>0</v>
      </c>
      <c r="X159" s="26">
        <f>+'ANNUAL BUDGET'!$D$169/12</f>
        <v>0</v>
      </c>
      <c r="Z159" s="26">
        <f>+'ANNUAL BUDGET'!$D$169/12</f>
        <v>0</v>
      </c>
      <c r="AB159" s="26">
        <f t="shared" si="2"/>
        <v>0</v>
      </c>
      <c r="AD159" s="65">
        <f>+AB159-'ANNUAL BUDGET'!D169</f>
        <v>0</v>
      </c>
    </row>
    <row r="160" spans="1:30" x14ac:dyDescent="0.25">
      <c r="A160" s="31">
        <v>4480</v>
      </c>
      <c r="B160" s="31" t="s">
        <v>104</v>
      </c>
      <c r="D160" s="26">
        <f>+'ANNUAL BUDGET'!$D$170/12</f>
        <v>0</v>
      </c>
      <c r="F160" s="26">
        <f>+'ANNUAL BUDGET'!$D$170/12</f>
        <v>0</v>
      </c>
      <c r="H160" s="26">
        <f>+'ANNUAL BUDGET'!$D$170/12</f>
        <v>0</v>
      </c>
      <c r="J160" s="26">
        <f>+'ANNUAL BUDGET'!$D$170/12</f>
        <v>0</v>
      </c>
      <c r="L160" s="26">
        <f>+'ANNUAL BUDGET'!$D$170/12</f>
        <v>0</v>
      </c>
      <c r="N160" s="26">
        <f>+'ANNUAL BUDGET'!$D$170/12</f>
        <v>0</v>
      </c>
      <c r="P160" s="26">
        <f>+'ANNUAL BUDGET'!$D$170/12</f>
        <v>0</v>
      </c>
      <c r="R160" s="26">
        <f>+'ANNUAL BUDGET'!$D$170/12</f>
        <v>0</v>
      </c>
      <c r="T160" s="26">
        <f>+'ANNUAL BUDGET'!$D$170/12</f>
        <v>0</v>
      </c>
      <c r="V160" s="26">
        <f>+'ANNUAL BUDGET'!$D$170/12</f>
        <v>0</v>
      </c>
      <c r="X160" s="26">
        <f>+'ANNUAL BUDGET'!$D$170/12</f>
        <v>0</v>
      </c>
      <c r="Z160" s="26">
        <f>+'ANNUAL BUDGET'!$D$170/12</f>
        <v>0</v>
      </c>
      <c r="AB160" s="26">
        <f t="shared" si="2"/>
        <v>0</v>
      </c>
      <c r="AD160" s="65">
        <f>+AB160-'ANNUAL BUDGET'!D170</f>
        <v>0</v>
      </c>
    </row>
    <row r="161" spans="1:30" x14ac:dyDescent="0.25">
      <c r="A161" s="31">
        <v>4490</v>
      </c>
      <c r="B161" s="31" t="s">
        <v>135</v>
      </c>
      <c r="D161" s="26">
        <f>+'ANNUAL BUDGET'!$D$171/12</f>
        <v>0</v>
      </c>
      <c r="F161" s="26">
        <f>+'ANNUAL BUDGET'!$D$171/12</f>
        <v>0</v>
      </c>
      <c r="H161" s="26">
        <f>+'ANNUAL BUDGET'!$D$171/12</f>
        <v>0</v>
      </c>
      <c r="J161" s="26">
        <f>+'ANNUAL BUDGET'!$D$171/12</f>
        <v>0</v>
      </c>
      <c r="L161" s="26">
        <f>+'ANNUAL BUDGET'!$D$171/12</f>
        <v>0</v>
      </c>
      <c r="N161" s="26">
        <f>+'ANNUAL BUDGET'!$D$171/12</f>
        <v>0</v>
      </c>
      <c r="P161" s="26">
        <f>+'ANNUAL BUDGET'!$D$171/12</f>
        <v>0</v>
      </c>
      <c r="R161" s="26">
        <f>+'ANNUAL BUDGET'!$D$171/12</f>
        <v>0</v>
      </c>
      <c r="T161" s="26">
        <f>+'ANNUAL BUDGET'!$D$171/12</f>
        <v>0</v>
      </c>
      <c r="V161" s="26">
        <f>+'ANNUAL BUDGET'!$D$171/12</f>
        <v>0</v>
      </c>
      <c r="X161" s="26">
        <f>+'ANNUAL BUDGET'!$D$171/12</f>
        <v>0</v>
      </c>
      <c r="Z161" s="26">
        <f>+'ANNUAL BUDGET'!$D$171/12</f>
        <v>0</v>
      </c>
      <c r="AB161" s="26">
        <f t="shared" si="2"/>
        <v>0</v>
      </c>
      <c r="AD161" s="65">
        <f>+AB161-'ANNUAL BUDGET'!D171</f>
        <v>0</v>
      </c>
    </row>
    <row r="162" spans="1:30" x14ac:dyDescent="0.25">
      <c r="A162" s="14"/>
      <c r="B162" s="14"/>
      <c r="AD162" s="65">
        <f>+AB162-'ANNUAL BUDGET'!D172</f>
        <v>0</v>
      </c>
    </row>
    <row r="163" spans="1:30" s="35" customFormat="1" ht="13.8" thickBot="1" x14ac:dyDescent="0.3">
      <c r="A163" s="32">
        <v>4495</v>
      </c>
      <c r="B163" s="32" t="s">
        <v>8</v>
      </c>
      <c r="D163" s="27" t="e">
        <f>SUM(D151:D161)</f>
        <v>#REF!</v>
      </c>
      <c r="F163" s="27" t="e">
        <f>SUM(F151:F161)</f>
        <v>#REF!</v>
      </c>
      <c r="H163" s="27" t="e">
        <f>SUM(H151:H161)</f>
        <v>#REF!</v>
      </c>
      <c r="J163" s="27" t="e">
        <f>SUM(J151:J161)</f>
        <v>#REF!</v>
      </c>
      <c r="L163" s="27" t="e">
        <f>SUM(L151:L161)</f>
        <v>#REF!</v>
      </c>
      <c r="N163" s="27" t="e">
        <f>SUM(N151:N161)</f>
        <v>#REF!</v>
      </c>
      <c r="P163" s="27" t="e">
        <f>SUM(P151:P161)</f>
        <v>#REF!</v>
      </c>
      <c r="R163" s="27" t="e">
        <f>SUM(R151:R161)</f>
        <v>#REF!</v>
      </c>
      <c r="T163" s="27" t="e">
        <f>SUM(T151:T161)</f>
        <v>#REF!</v>
      </c>
      <c r="V163" s="27" t="e">
        <f>SUM(V151:V161)</f>
        <v>#REF!</v>
      </c>
      <c r="X163" s="27" t="e">
        <f>SUM(X151:X161)</f>
        <v>#REF!</v>
      </c>
      <c r="Z163" s="27" t="e">
        <f>SUM(Z151:Z161)</f>
        <v>#REF!</v>
      </c>
      <c r="AB163" s="27" t="e">
        <f t="shared" si="2"/>
        <v>#REF!</v>
      </c>
      <c r="AD163" s="65" t="e">
        <f>+AB163-'ANNUAL BUDGET'!D173</f>
        <v>#REF!</v>
      </c>
    </row>
    <row r="164" spans="1:30" ht="13.8" thickTop="1" x14ac:dyDescent="0.25">
      <c r="A164" s="14"/>
      <c r="B164" s="14"/>
      <c r="AD164" s="65">
        <f>+AB164-'ANNUAL BUDGET'!D174</f>
        <v>0</v>
      </c>
    </row>
    <row r="165" spans="1:30" x14ac:dyDescent="0.25">
      <c r="A165" s="31">
        <v>4510</v>
      </c>
      <c r="B165" s="31" t="s">
        <v>105</v>
      </c>
      <c r="D165" s="26">
        <f>+'ANNUAL BUDGET'!$D$175/12</f>
        <v>0</v>
      </c>
      <c r="F165" s="26">
        <f>+'ANNUAL BUDGET'!$D$175/12</f>
        <v>0</v>
      </c>
      <c r="H165" s="26">
        <f>+'ANNUAL BUDGET'!$D$175/12</f>
        <v>0</v>
      </c>
      <c r="J165" s="26">
        <f>+'ANNUAL BUDGET'!$D$175/12</f>
        <v>0</v>
      </c>
      <c r="L165" s="26">
        <f>+'ANNUAL BUDGET'!$D$175/12</f>
        <v>0</v>
      </c>
      <c r="N165" s="26">
        <f>+'ANNUAL BUDGET'!$D$175/12</f>
        <v>0</v>
      </c>
      <c r="P165" s="26">
        <f>+'ANNUAL BUDGET'!$D$175/12</f>
        <v>0</v>
      </c>
      <c r="R165" s="26">
        <f>+'ANNUAL BUDGET'!$D$175/12</f>
        <v>0</v>
      </c>
      <c r="T165" s="26">
        <f>+'ANNUAL BUDGET'!$D$175/12</f>
        <v>0</v>
      </c>
      <c r="V165" s="26">
        <f>+'ANNUAL BUDGET'!$D$175/12</f>
        <v>0</v>
      </c>
      <c r="X165" s="26">
        <f>+'ANNUAL BUDGET'!$D$175/12</f>
        <v>0</v>
      </c>
      <c r="Z165" s="26">
        <f>+'ANNUAL BUDGET'!$D$175/12</f>
        <v>0</v>
      </c>
      <c r="AB165" s="26">
        <f t="shared" si="2"/>
        <v>0</v>
      </c>
      <c r="AD165" s="65">
        <f>+AB165-'ANNUAL BUDGET'!D175</f>
        <v>0</v>
      </c>
    </row>
    <row r="166" spans="1:30" x14ac:dyDescent="0.25">
      <c r="A166" s="31">
        <v>4550</v>
      </c>
      <c r="B166" s="31" t="s">
        <v>106</v>
      </c>
      <c r="D166" s="26">
        <f>+'ANNUAL BUDGET'!$D$176/12</f>
        <v>0</v>
      </c>
      <c r="F166" s="26">
        <f>+'ANNUAL BUDGET'!$D$176/12</f>
        <v>0</v>
      </c>
      <c r="H166" s="26">
        <f>+'ANNUAL BUDGET'!$D$176/12</f>
        <v>0</v>
      </c>
      <c r="J166" s="26">
        <f>+'ANNUAL BUDGET'!$D$176/12</f>
        <v>0</v>
      </c>
      <c r="L166" s="26">
        <f>+'ANNUAL BUDGET'!$D$176/12</f>
        <v>0</v>
      </c>
      <c r="N166" s="26">
        <f>+'ANNUAL BUDGET'!$D$176/12</f>
        <v>0</v>
      </c>
      <c r="P166" s="26">
        <f>+'ANNUAL BUDGET'!$D$176/12</f>
        <v>0</v>
      </c>
      <c r="R166" s="26">
        <f>+'ANNUAL BUDGET'!$D$176/12</f>
        <v>0</v>
      </c>
      <c r="T166" s="26">
        <f>+'ANNUAL BUDGET'!$D$176/12</f>
        <v>0</v>
      </c>
      <c r="V166" s="26">
        <f>+'ANNUAL BUDGET'!$D$176/12</f>
        <v>0</v>
      </c>
      <c r="X166" s="26">
        <f>+'ANNUAL BUDGET'!$D$176/12</f>
        <v>0</v>
      </c>
      <c r="Z166" s="26">
        <f>+'ANNUAL BUDGET'!$D$176/12</f>
        <v>0</v>
      </c>
      <c r="AB166" s="26">
        <f t="shared" si="2"/>
        <v>0</v>
      </c>
      <c r="AD166" s="65">
        <f>+AB166-'ANNUAL BUDGET'!D176</f>
        <v>0</v>
      </c>
    </row>
    <row r="167" spans="1:30" x14ac:dyDescent="0.25">
      <c r="A167" s="14"/>
      <c r="B167" s="14"/>
      <c r="AD167" s="65">
        <f>+AB167-'ANNUAL BUDGET'!D177</f>
        <v>0</v>
      </c>
    </row>
    <row r="168" spans="1:30" s="35" customFormat="1" ht="13.8" thickBot="1" x14ac:dyDescent="0.3">
      <c r="A168" s="32">
        <v>4595</v>
      </c>
      <c r="B168" s="32" t="s">
        <v>9</v>
      </c>
      <c r="D168" s="27">
        <f>SUM(D165:D166)</f>
        <v>0</v>
      </c>
      <c r="F168" s="27">
        <f>SUM(F165:F166)</f>
        <v>0</v>
      </c>
      <c r="H168" s="27">
        <f>SUM(H165:H166)</f>
        <v>0</v>
      </c>
      <c r="J168" s="27">
        <f>SUM(J165:J166)</f>
        <v>0</v>
      </c>
      <c r="L168" s="27">
        <f>SUM(L165:L166)</f>
        <v>0</v>
      </c>
      <c r="N168" s="27">
        <f>SUM(N165:N166)</f>
        <v>0</v>
      </c>
      <c r="P168" s="27">
        <f>SUM(P165:P166)</f>
        <v>0</v>
      </c>
      <c r="R168" s="27">
        <f>SUM(R165:R166)</f>
        <v>0</v>
      </c>
      <c r="T168" s="27">
        <f>SUM(T165:T166)</f>
        <v>0</v>
      </c>
      <c r="V168" s="27">
        <f>SUM(V165:V166)</f>
        <v>0</v>
      </c>
      <c r="X168" s="27">
        <f>SUM(X165:X166)</f>
        <v>0</v>
      </c>
      <c r="Z168" s="27">
        <f>SUM(Z165:Z166)</f>
        <v>0</v>
      </c>
      <c r="AB168" s="27">
        <f t="shared" si="2"/>
        <v>0</v>
      </c>
      <c r="AD168" s="65">
        <f>+AB168-'ANNUAL BUDGET'!D178</f>
        <v>0</v>
      </c>
    </row>
    <row r="169" spans="1:30" ht="13.8" thickTop="1" x14ac:dyDescent="0.25">
      <c r="A169" s="14"/>
      <c r="B169" s="14"/>
      <c r="AD169" s="65"/>
    </row>
    <row r="170" spans="1:30" x14ac:dyDescent="0.25">
      <c r="A170" s="40">
        <v>4710</v>
      </c>
      <c r="B170" s="31" t="s">
        <v>125</v>
      </c>
      <c r="D170" s="26">
        <f>+'ANNUAL BUDGET'!$D$180/12</f>
        <v>0</v>
      </c>
      <c r="F170" s="26">
        <f>+'ANNUAL BUDGET'!$D$180/12</f>
        <v>0</v>
      </c>
      <c r="H170" s="26">
        <f>+'ANNUAL BUDGET'!$D$180/12</f>
        <v>0</v>
      </c>
      <c r="J170" s="26">
        <f>+'ANNUAL BUDGET'!$D$180/12</f>
        <v>0</v>
      </c>
      <c r="L170" s="26">
        <f>+'ANNUAL BUDGET'!$D$180/12</f>
        <v>0</v>
      </c>
      <c r="N170" s="26">
        <f>+'ANNUAL BUDGET'!$D$180/12</f>
        <v>0</v>
      </c>
      <c r="P170" s="26">
        <f>+'ANNUAL BUDGET'!$D$180/12</f>
        <v>0</v>
      </c>
      <c r="R170" s="26">
        <f>+'ANNUAL BUDGET'!$D$180/12</f>
        <v>0</v>
      </c>
      <c r="T170" s="26">
        <f>+'ANNUAL BUDGET'!$D$180/12</f>
        <v>0</v>
      </c>
      <c r="V170" s="26">
        <f>+'ANNUAL BUDGET'!$D$180/12</f>
        <v>0</v>
      </c>
      <c r="X170" s="26">
        <f>+'ANNUAL BUDGET'!$D$180/12</f>
        <v>0</v>
      </c>
      <c r="Z170" s="26">
        <f>+'ANNUAL BUDGET'!$D$180/12</f>
        <v>0</v>
      </c>
      <c r="AB170" s="26">
        <f t="shared" ref="AB170:AB205" si="3">+SUM(D170:Z170)</f>
        <v>0</v>
      </c>
      <c r="AD170" s="65">
        <f>+AB170-'ANNUAL BUDGET'!D180</f>
        <v>0</v>
      </c>
    </row>
    <row r="171" spans="1:30" x14ac:dyDescent="0.25">
      <c r="A171" s="38">
        <v>4711</v>
      </c>
      <c r="B171" s="31" t="s">
        <v>126</v>
      </c>
      <c r="D171" s="26">
        <f>+'ANNUAL BUDGET'!$D$181/12</f>
        <v>0</v>
      </c>
      <c r="F171" s="26">
        <f>+'ANNUAL BUDGET'!$D$181/12</f>
        <v>0</v>
      </c>
      <c r="H171" s="26">
        <f>+'ANNUAL BUDGET'!$D$181/12</f>
        <v>0</v>
      </c>
      <c r="J171" s="26">
        <f>+'ANNUAL BUDGET'!$D$181/12</f>
        <v>0</v>
      </c>
      <c r="L171" s="26">
        <f>+'ANNUAL BUDGET'!$D$181/12</f>
        <v>0</v>
      </c>
      <c r="N171" s="26">
        <f>+'ANNUAL BUDGET'!$D$181/12</f>
        <v>0</v>
      </c>
      <c r="P171" s="26">
        <f>+'ANNUAL BUDGET'!$D$181/12</f>
        <v>0</v>
      </c>
      <c r="R171" s="26">
        <f>+'ANNUAL BUDGET'!$D$181/12</f>
        <v>0</v>
      </c>
      <c r="T171" s="26">
        <f>+'ANNUAL BUDGET'!$D$181/12</f>
        <v>0</v>
      </c>
      <c r="V171" s="26">
        <f>+'ANNUAL BUDGET'!$D$181/12</f>
        <v>0</v>
      </c>
      <c r="X171" s="26">
        <f>+'ANNUAL BUDGET'!$D$181/12</f>
        <v>0</v>
      </c>
      <c r="Z171" s="26">
        <f>+'ANNUAL BUDGET'!$D$181/12</f>
        <v>0</v>
      </c>
      <c r="AB171" s="26">
        <f t="shared" si="3"/>
        <v>0</v>
      </c>
      <c r="AD171" s="65">
        <f>+AB171-'ANNUAL BUDGET'!D181</f>
        <v>0</v>
      </c>
    </row>
    <row r="172" spans="1:30" x14ac:dyDescent="0.25">
      <c r="A172" s="31">
        <v>4712</v>
      </c>
      <c r="B172" s="31" t="s">
        <v>107</v>
      </c>
      <c r="D172" s="26">
        <f>+'ANNUAL BUDGET'!$D$182/12</f>
        <v>0</v>
      </c>
      <c r="F172" s="26">
        <f>+'ANNUAL BUDGET'!$D$182/12</f>
        <v>0</v>
      </c>
      <c r="H172" s="26">
        <f>+'ANNUAL BUDGET'!$D$182/12</f>
        <v>0</v>
      </c>
      <c r="J172" s="26">
        <f>+'ANNUAL BUDGET'!$D$182/12</f>
        <v>0</v>
      </c>
      <c r="L172" s="26">
        <f>+'ANNUAL BUDGET'!$D$182/12</f>
        <v>0</v>
      </c>
      <c r="N172" s="26">
        <f>+'ANNUAL BUDGET'!$D$182/12</f>
        <v>0</v>
      </c>
      <c r="P172" s="26">
        <f>+'ANNUAL BUDGET'!$D$182/12</f>
        <v>0</v>
      </c>
      <c r="R172" s="26">
        <f>+'ANNUAL BUDGET'!$D$182/12</f>
        <v>0</v>
      </c>
      <c r="T172" s="26">
        <f>+'ANNUAL BUDGET'!$D$182/12</f>
        <v>0</v>
      </c>
      <c r="V172" s="26">
        <f>+'ANNUAL BUDGET'!$D$182/12</f>
        <v>0</v>
      </c>
      <c r="X172" s="26">
        <f>+'ANNUAL BUDGET'!$D$182/12</f>
        <v>0</v>
      </c>
      <c r="Z172" s="26">
        <f>+'ANNUAL BUDGET'!$D$182/12</f>
        <v>0</v>
      </c>
      <c r="AB172" s="26">
        <f t="shared" si="3"/>
        <v>0</v>
      </c>
      <c r="AD172" s="65">
        <f>+AB172-'ANNUAL BUDGET'!D182</f>
        <v>0</v>
      </c>
    </row>
    <row r="173" spans="1:30" x14ac:dyDescent="0.25">
      <c r="A173" s="31">
        <v>4713</v>
      </c>
      <c r="B173" s="31" t="s">
        <v>108</v>
      </c>
      <c r="D173" s="26">
        <f>+'ANNUAL BUDGET'!$D$183/12</f>
        <v>0</v>
      </c>
      <c r="F173" s="26">
        <f>+'ANNUAL BUDGET'!$D$183/12</f>
        <v>0</v>
      </c>
      <c r="H173" s="26">
        <f>+'ANNUAL BUDGET'!$D$183/12</f>
        <v>0</v>
      </c>
      <c r="J173" s="26">
        <f>+'ANNUAL BUDGET'!$D$183/12</f>
        <v>0</v>
      </c>
      <c r="L173" s="26">
        <f>+'ANNUAL BUDGET'!$D$183/12</f>
        <v>0</v>
      </c>
      <c r="N173" s="26">
        <f>+'ANNUAL BUDGET'!$D$183/12</f>
        <v>0</v>
      </c>
      <c r="P173" s="26">
        <f>+'ANNUAL BUDGET'!$D$183/12</f>
        <v>0</v>
      </c>
      <c r="R173" s="26">
        <f>+'ANNUAL BUDGET'!$D$183/12</f>
        <v>0</v>
      </c>
      <c r="T173" s="26">
        <f>+'ANNUAL BUDGET'!$D$183/12</f>
        <v>0</v>
      </c>
      <c r="V173" s="26">
        <f>+'ANNUAL BUDGET'!$D$183/12</f>
        <v>0</v>
      </c>
      <c r="X173" s="26">
        <f>+'ANNUAL BUDGET'!$D$183/12</f>
        <v>0</v>
      </c>
      <c r="Z173" s="26">
        <f>+'ANNUAL BUDGET'!$D$183/12</f>
        <v>0</v>
      </c>
      <c r="AB173" s="26">
        <f t="shared" si="3"/>
        <v>0</v>
      </c>
      <c r="AD173" s="65">
        <f>+AB173-'ANNUAL BUDGET'!D183</f>
        <v>0</v>
      </c>
    </row>
    <row r="174" spans="1:30" x14ac:dyDescent="0.25">
      <c r="A174" s="31">
        <v>4720</v>
      </c>
      <c r="B174" s="31" t="s">
        <v>109</v>
      </c>
      <c r="D174" s="26">
        <f>+'ANNUAL BUDGET'!$D$184/12</f>
        <v>0</v>
      </c>
      <c r="F174" s="26">
        <f>+'ANNUAL BUDGET'!$D$184/12</f>
        <v>0</v>
      </c>
      <c r="H174" s="26">
        <f>+'ANNUAL BUDGET'!$D$184/12</f>
        <v>0</v>
      </c>
      <c r="J174" s="26">
        <f>+'ANNUAL BUDGET'!$D$184/12</f>
        <v>0</v>
      </c>
      <c r="L174" s="26">
        <f>+'ANNUAL BUDGET'!$D$184/12</f>
        <v>0</v>
      </c>
      <c r="N174" s="26">
        <f>+'ANNUAL BUDGET'!$D$184/12</f>
        <v>0</v>
      </c>
      <c r="P174" s="26">
        <f>+'ANNUAL BUDGET'!$D$184/12</f>
        <v>0</v>
      </c>
      <c r="R174" s="26">
        <f>+'ANNUAL BUDGET'!$D$184/12</f>
        <v>0</v>
      </c>
      <c r="T174" s="26">
        <f>+'ANNUAL BUDGET'!$D$184/12</f>
        <v>0</v>
      </c>
      <c r="V174" s="26">
        <f>+'ANNUAL BUDGET'!$D$184/12</f>
        <v>0</v>
      </c>
      <c r="X174" s="26">
        <f>+'ANNUAL BUDGET'!$D$184/12</f>
        <v>0</v>
      </c>
      <c r="Z174" s="26">
        <f>+'ANNUAL BUDGET'!$D$184/12</f>
        <v>0</v>
      </c>
      <c r="AB174" s="26">
        <f t="shared" si="3"/>
        <v>0</v>
      </c>
      <c r="AD174" s="65">
        <f>+AB174-'ANNUAL BUDGET'!D184</f>
        <v>0</v>
      </c>
    </row>
    <row r="175" spans="1:30" x14ac:dyDescent="0.25">
      <c r="A175" s="31">
        <v>4730</v>
      </c>
      <c r="B175" s="31" t="s">
        <v>110</v>
      </c>
      <c r="D175" s="26">
        <f>+'ANNUAL BUDGET'!$D$185/12</f>
        <v>0</v>
      </c>
      <c r="F175" s="26">
        <f>+'ANNUAL BUDGET'!$D$185/12</f>
        <v>0</v>
      </c>
      <c r="H175" s="26">
        <f>+'ANNUAL BUDGET'!$D$185/12</f>
        <v>0</v>
      </c>
      <c r="J175" s="26">
        <f>+'ANNUAL BUDGET'!$D$185/12</f>
        <v>0</v>
      </c>
      <c r="L175" s="26">
        <f>+'ANNUAL BUDGET'!$D$185/12</f>
        <v>0</v>
      </c>
      <c r="N175" s="26">
        <f>+'ANNUAL BUDGET'!$D$185/12</f>
        <v>0</v>
      </c>
      <c r="P175" s="26">
        <f>+'ANNUAL BUDGET'!$D$185/12</f>
        <v>0</v>
      </c>
      <c r="R175" s="26">
        <f>+'ANNUAL BUDGET'!$D$185/12</f>
        <v>0</v>
      </c>
      <c r="T175" s="26">
        <f>+'ANNUAL BUDGET'!$D$185/12</f>
        <v>0</v>
      </c>
      <c r="V175" s="26">
        <f>+'ANNUAL BUDGET'!$D$185/12</f>
        <v>0</v>
      </c>
      <c r="X175" s="26">
        <f>+'ANNUAL BUDGET'!$D$185/12</f>
        <v>0</v>
      </c>
      <c r="Z175" s="26">
        <f>+'ANNUAL BUDGET'!$D$185/12</f>
        <v>0</v>
      </c>
      <c r="AB175" s="26">
        <f t="shared" si="3"/>
        <v>0</v>
      </c>
      <c r="AD175" s="65">
        <f>+AB175-'ANNUAL BUDGET'!D185</f>
        <v>0</v>
      </c>
    </row>
    <row r="176" spans="1:30" x14ac:dyDescent="0.25">
      <c r="A176" s="31">
        <v>4740</v>
      </c>
      <c r="B176" s="31" t="s">
        <v>111</v>
      </c>
      <c r="D176" s="26">
        <f>+'ANNUAL BUDGET'!$D$186/12</f>
        <v>0</v>
      </c>
      <c r="F176" s="26">
        <f>+'ANNUAL BUDGET'!$D$186/12</f>
        <v>0</v>
      </c>
      <c r="H176" s="26">
        <f>+'ANNUAL BUDGET'!$D$186/12</f>
        <v>0</v>
      </c>
      <c r="J176" s="26">
        <f>+'ANNUAL BUDGET'!$D$186/12</f>
        <v>0</v>
      </c>
      <c r="L176" s="26">
        <f>+'ANNUAL BUDGET'!$D$186/12</f>
        <v>0</v>
      </c>
      <c r="N176" s="26">
        <f>+'ANNUAL BUDGET'!$D$186/12</f>
        <v>0</v>
      </c>
      <c r="P176" s="26">
        <f>+'ANNUAL BUDGET'!$D$186/12</f>
        <v>0</v>
      </c>
      <c r="R176" s="26">
        <f>+'ANNUAL BUDGET'!$D$186/12</f>
        <v>0</v>
      </c>
      <c r="T176" s="26">
        <f>+'ANNUAL BUDGET'!$D$186/12</f>
        <v>0</v>
      </c>
      <c r="V176" s="26">
        <f>+'ANNUAL BUDGET'!$D$186/12</f>
        <v>0</v>
      </c>
      <c r="X176" s="26">
        <f>+'ANNUAL BUDGET'!$D$186/12</f>
        <v>0</v>
      </c>
      <c r="Z176" s="26">
        <f>+'ANNUAL BUDGET'!$D$186/12</f>
        <v>0</v>
      </c>
      <c r="AB176" s="26">
        <f t="shared" si="3"/>
        <v>0</v>
      </c>
      <c r="AD176" s="65">
        <f>+AB176-'ANNUAL BUDGET'!D186</f>
        <v>0</v>
      </c>
    </row>
    <row r="177" spans="1:30" x14ac:dyDescent="0.25">
      <c r="A177" s="31">
        <v>4750</v>
      </c>
      <c r="B177" s="31" t="s">
        <v>112</v>
      </c>
      <c r="D177" s="26">
        <f>+'ANNUAL BUDGET'!$D$187/12</f>
        <v>0</v>
      </c>
      <c r="F177" s="26">
        <f>+'ANNUAL BUDGET'!$D$187/12</f>
        <v>0</v>
      </c>
      <c r="H177" s="26">
        <f>+'ANNUAL BUDGET'!$D$187/12</f>
        <v>0</v>
      </c>
      <c r="J177" s="26">
        <f>+'ANNUAL BUDGET'!$D$187/12</f>
        <v>0</v>
      </c>
      <c r="L177" s="26">
        <f>+'ANNUAL BUDGET'!$D$187/12</f>
        <v>0</v>
      </c>
      <c r="N177" s="26">
        <f>+'ANNUAL BUDGET'!$D$187/12</f>
        <v>0</v>
      </c>
      <c r="P177" s="26">
        <f>+'ANNUAL BUDGET'!$D$187/12</f>
        <v>0</v>
      </c>
      <c r="R177" s="26">
        <f>+'ANNUAL BUDGET'!$D$187/12</f>
        <v>0</v>
      </c>
      <c r="T177" s="26">
        <f>+'ANNUAL BUDGET'!$D$187/12</f>
        <v>0</v>
      </c>
      <c r="V177" s="26">
        <f>+'ANNUAL BUDGET'!$D$187/12</f>
        <v>0</v>
      </c>
      <c r="X177" s="26">
        <f>+'ANNUAL BUDGET'!$D$187/12</f>
        <v>0</v>
      </c>
      <c r="Z177" s="26">
        <f>+'ANNUAL BUDGET'!$D$187/12</f>
        <v>0</v>
      </c>
      <c r="AB177" s="26">
        <f t="shared" si="3"/>
        <v>0</v>
      </c>
      <c r="AD177" s="65">
        <f>+AB177-'ANNUAL BUDGET'!D187</f>
        <v>0</v>
      </c>
    </row>
    <row r="178" spans="1:30" x14ac:dyDescent="0.25">
      <c r="A178" s="31">
        <v>4760</v>
      </c>
      <c r="B178" s="31" t="s">
        <v>113</v>
      </c>
      <c r="D178" s="26">
        <f>+'ANNUAL BUDGET'!$D$188/12</f>
        <v>0</v>
      </c>
      <c r="F178" s="26">
        <f>+'ANNUAL BUDGET'!$D$188/12</f>
        <v>0</v>
      </c>
      <c r="H178" s="26">
        <f>+'ANNUAL BUDGET'!$D$188/12</f>
        <v>0</v>
      </c>
      <c r="J178" s="26">
        <f>+'ANNUAL BUDGET'!$D$188/12</f>
        <v>0</v>
      </c>
      <c r="L178" s="26">
        <f>+'ANNUAL BUDGET'!$D$188/12</f>
        <v>0</v>
      </c>
      <c r="N178" s="26">
        <f>+'ANNUAL BUDGET'!$D$188/12</f>
        <v>0</v>
      </c>
      <c r="P178" s="26">
        <f>+'ANNUAL BUDGET'!$D$188/12</f>
        <v>0</v>
      </c>
      <c r="R178" s="26">
        <f>+'ANNUAL BUDGET'!$D$188/12</f>
        <v>0</v>
      </c>
      <c r="T178" s="26">
        <f>+'ANNUAL BUDGET'!$D$188/12</f>
        <v>0</v>
      </c>
      <c r="V178" s="26">
        <f>+'ANNUAL BUDGET'!$D$188/12</f>
        <v>0</v>
      </c>
      <c r="X178" s="26">
        <f>+'ANNUAL BUDGET'!$D$188/12</f>
        <v>0</v>
      </c>
      <c r="Z178" s="26">
        <f>+'ANNUAL BUDGET'!$D$188/12</f>
        <v>0</v>
      </c>
      <c r="AB178" s="26">
        <f t="shared" si="3"/>
        <v>0</v>
      </c>
      <c r="AD178" s="65">
        <f>+AB178-'ANNUAL BUDGET'!D188</f>
        <v>0</v>
      </c>
    </row>
    <row r="179" spans="1:30" x14ac:dyDescent="0.25">
      <c r="A179" s="31">
        <v>4770</v>
      </c>
      <c r="B179" s="31" t="s">
        <v>114</v>
      </c>
      <c r="D179" s="26">
        <f>+'ANNUAL BUDGET'!$D$189/12</f>
        <v>0</v>
      </c>
      <c r="F179" s="26">
        <f>+'ANNUAL BUDGET'!$D$189/12</f>
        <v>0</v>
      </c>
      <c r="H179" s="26">
        <f>+'ANNUAL BUDGET'!$D$189/12</f>
        <v>0</v>
      </c>
      <c r="J179" s="26">
        <f>+'ANNUAL BUDGET'!$D$189/12</f>
        <v>0</v>
      </c>
      <c r="L179" s="26">
        <f>+'ANNUAL BUDGET'!$D$189/12</f>
        <v>0</v>
      </c>
      <c r="N179" s="26">
        <f>+'ANNUAL BUDGET'!$D$189/12</f>
        <v>0</v>
      </c>
      <c r="P179" s="26">
        <f>+'ANNUAL BUDGET'!$D$189/12</f>
        <v>0</v>
      </c>
      <c r="R179" s="26">
        <f>+'ANNUAL BUDGET'!$D$189/12</f>
        <v>0</v>
      </c>
      <c r="T179" s="26">
        <f>+'ANNUAL BUDGET'!$D$189/12</f>
        <v>0</v>
      </c>
      <c r="V179" s="26">
        <f>+'ANNUAL BUDGET'!$D$189/12</f>
        <v>0</v>
      </c>
      <c r="X179" s="26">
        <f>+'ANNUAL BUDGET'!$D$189/12</f>
        <v>0</v>
      </c>
      <c r="Z179" s="26">
        <f>+'ANNUAL BUDGET'!$D$189/12</f>
        <v>0</v>
      </c>
      <c r="AB179" s="26">
        <f t="shared" si="3"/>
        <v>0</v>
      </c>
      <c r="AD179" s="65">
        <f>+AB179-'ANNUAL BUDGET'!D189</f>
        <v>0</v>
      </c>
    </row>
    <row r="180" spans="1:30" x14ac:dyDescent="0.25">
      <c r="A180" s="31">
        <v>4775</v>
      </c>
      <c r="B180" s="31" t="s">
        <v>115</v>
      </c>
      <c r="D180" s="26">
        <f>+'ANNUAL BUDGET'!$D$190/12</f>
        <v>0</v>
      </c>
      <c r="F180" s="26">
        <f>+'ANNUAL BUDGET'!$D$190/12</f>
        <v>0</v>
      </c>
      <c r="H180" s="26">
        <f>+'ANNUAL BUDGET'!$D$190/12</f>
        <v>0</v>
      </c>
      <c r="J180" s="26">
        <f>+'ANNUAL BUDGET'!$D$190/12</f>
        <v>0</v>
      </c>
      <c r="L180" s="26">
        <f>+'ANNUAL BUDGET'!$D$190/12</f>
        <v>0</v>
      </c>
      <c r="N180" s="26">
        <f>+'ANNUAL BUDGET'!$D$190/12</f>
        <v>0</v>
      </c>
      <c r="P180" s="26">
        <f>+'ANNUAL BUDGET'!$D$190/12</f>
        <v>0</v>
      </c>
      <c r="R180" s="26">
        <f>+'ANNUAL BUDGET'!$D$190/12</f>
        <v>0</v>
      </c>
      <c r="T180" s="26">
        <f>+'ANNUAL BUDGET'!$D$190/12</f>
        <v>0</v>
      </c>
      <c r="V180" s="26">
        <f>+'ANNUAL BUDGET'!$D$190/12</f>
        <v>0</v>
      </c>
      <c r="X180" s="26">
        <f>+'ANNUAL BUDGET'!$D$190/12</f>
        <v>0</v>
      </c>
      <c r="Z180" s="26">
        <f>+'ANNUAL BUDGET'!$D$190/12</f>
        <v>0</v>
      </c>
      <c r="AB180" s="26">
        <f t="shared" si="3"/>
        <v>0</v>
      </c>
      <c r="AD180" s="65">
        <f>+AB180-'ANNUAL BUDGET'!D190</f>
        <v>0</v>
      </c>
    </row>
    <row r="181" spans="1:30" x14ac:dyDescent="0.25">
      <c r="A181" s="31">
        <v>4780</v>
      </c>
      <c r="B181" s="31" t="s">
        <v>116</v>
      </c>
      <c r="D181" s="26">
        <f>+'ANNUAL BUDGET'!$D$191/12</f>
        <v>0</v>
      </c>
      <c r="F181" s="26">
        <f>+'ANNUAL BUDGET'!$D$191/12</f>
        <v>0</v>
      </c>
      <c r="H181" s="26">
        <f>+'ANNUAL BUDGET'!$D$191/12</f>
        <v>0</v>
      </c>
      <c r="J181" s="26">
        <f>+'ANNUAL BUDGET'!$D$191/12</f>
        <v>0</v>
      </c>
      <c r="L181" s="26">
        <f>+'ANNUAL BUDGET'!$D$191/12</f>
        <v>0</v>
      </c>
      <c r="N181" s="26">
        <f>+'ANNUAL BUDGET'!$D$191/12</f>
        <v>0</v>
      </c>
      <c r="P181" s="26">
        <f>+'ANNUAL BUDGET'!$D$191/12</f>
        <v>0</v>
      </c>
      <c r="R181" s="26">
        <f>+'ANNUAL BUDGET'!$D$191/12</f>
        <v>0</v>
      </c>
      <c r="T181" s="26">
        <f>+'ANNUAL BUDGET'!$D$191/12</f>
        <v>0</v>
      </c>
      <c r="V181" s="26">
        <f>+'ANNUAL BUDGET'!$D$191/12</f>
        <v>0</v>
      </c>
      <c r="X181" s="26">
        <f>+'ANNUAL BUDGET'!$D$191/12</f>
        <v>0</v>
      </c>
      <c r="Z181" s="26">
        <f>+'ANNUAL BUDGET'!$D$191/12</f>
        <v>0</v>
      </c>
      <c r="AB181" s="26">
        <f t="shared" si="3"/>
        <v>0</v>
      </c>
      <c r="AD181" s="65">
        <f>+AB181-'ANNUAL BUDGET'!D191</f>
        <v>0</v>
      </c>
    </row>
    <row r="182" spans="1:30" x14ac:dyDescent="0.25">
      <c r="A182" s="31">
        <v>4785</v>
      </c>
      <c r="B182" s="31" t="s">
        <v>117</v>
      </c>
      <c r="D182" s="26">
        <f>+'ANNUAL BUDGET'!$D$192/12</f>
        <v>0</v>
      </c>
      <c r="F182" s="26">
        <f>+'ANNUAL BUDGET'!$D$192/12</f>
        <v>0</v>
      </c>
      <c r="H182" s="26">
        <f>+'ANNUAL BUDGET'!$D$192/12</f>
        <v>0</v>
      </c>
      <c r="J182" s="26">
        <f>+'ANNUAL BUDGET'!$D$192/12</f>
        <v>0</v>
      </c>
      <c r="L182" s="26">
        <f>+'ANNUAL BUDGET'!$D$192/12</f>
        <v>0</v>
      </c>
      <c r="N182" s="26">
        <f>+'ANNUAL BUDGET'!$D$192/12</f>
        <v>0</v>
      </c>
      <c r="P182" s="26">
        <f>+'ANNUAL BUDGET'!$D$192/12</f>
        <v>0</v>
      </c>
      <c r="R182" s="26">
        <f>+'ANNUAL BUDGET'!$D$192/12</f>
        <v>0</v>
      </c>
      <c r="T182" s="26">
        <f>+'ANNUAL BUDGET'!$D$192/12</f>
        <v>0</v>
      </c>
      <c r="V182" s="26">
        <f>+'ANNUAL BUDGET'!$D$192/12</f>
        <v>0</v>
      </c>
      <c r="X182" s="26">
        <f>+'ANNUAL BUDGET'!$D$192/12</f>
        <v>0</v>
      </c>
      <c r="Z182" s="26">
        <f>+'ANNUAL BUDGET'!$D$192/12</f>
        <v>0</v>
      </c>
      <c r="AB182" s="26">
        <f t="shared" si="3"/>
        <v>0</v>
      </c>
      <c r="AD182" s="65">
        <f>+AB182-'ANNUAL BUDGET'!D192</f>
        <v>0</v>
      </c>
    </row>
    <row r="183" spans="1:30" x14ac:dyDescent="0.25">
      <c r="A183" s="31">
        <v>4790</v>
      </c>
      <c r="B183" s="31" t="s">
        <v>118</v>
      </c>
      <c r="D183" s="26">
        <f>+'ANNUAL BUDGET'!$D$193/12</f>
        <v>0</v>
      </c>
      <c r="F183" s="26">
        <f>+'ANNUAL BUDGET'!$D$193/12</f>
        <v>0</v>
      </c>
      <c r="H183" s="26">
        <f>+'ANNUAL BUDGET'!$D$193/12</f>
        <v>0</v>
      </c>
      <c r="J183" s="26">
        <f>+'ANNUAL BUDGET'!$D$193/12</f>
        <v>0</v>
      </c>
      <c r="L183" s="26">
        <f>+'ANNUAL BUDGET'!$D$193/12</f>
        <v>0</v>
      </c>
      <c r="N183" s="26">
        <f>+'ANNUAL BUDGET'!$D$193/12</f>
        <v>0</v>
      </c>
      <c r="P183" s="26">
        <f>+'ANNUAL BUDGET'!$D$193/12</f>
        <v>0</v>
      </c>
      <c r="R183" s="26">
        <f>+'ANNUAL BUDGET'!$D$193/12</f>
        <v>0</v>
      </c>
      <c r="T183" s="26">
        <f>+'ANNUAL BUDGET'!$D$193/12</f>
        <v>0</v>
      </c>
      <c r="V183" s="26">
        <f>+'ANNUAL BUDGET'!$D$193/12</f>
        <v>0</v>
      </c>
      <c r="X183" s="26">
        <f>+'ANNUAL BUDGET'!$D$193/12</f>
        <v>0</v>
      </c>
      <c r="Z183" s="26">
        <f>+'ANNUAL BUDGET'!$D$193/12</f>
        <v>0</v>
      </c>
      <c r="AB183" s="26">
        <f t="shared" si="3"/>
        <v>0</v>
      </c>
      <c r="AD183" s="65">
        <f>+AB183-'ANNUAL BUDGET'!D193</f>
        <v>0</v>
      </c>
    </row>
    <row r="184" spans="1:30" x14ac:dyDescent="0.25">
      <c r="A184" s="14"/>
      <c r="B184" s="14"/>
      <c r="AD184" s="65">
        <f>+AB184-'ANNUAL BUDGET'!D194</f>
        <v>0</v>
      </c>
    </row>
    <row r="185" spans="1:30" s="35" customFormat="1" ht="13.8" thickBot="1" x14ac:dyDescent="0.3">
      <c r="A185" s="32">
        <v>4795</v>
      </c>
      <c r="B185" s="32" t="s">
        <v>10</v>
      </c>
      <c r="D185" s="27">
        <f>SUM(D170:D183)</f>
        <v>0</v>
      </c>
      <c r="F185" s="27">
        <f>SUM(F170:F183)</f>
        <v>0</v>
      </c>
      <c r="H185" s="27">
        <f>SUM(H170:H183)</f>
        <v>0</v>
      </c>
      <c r="J185" s="27">
        <f>SUM(J170:J183)</f>
        <v>0</v>
      </c>
      <c r="L185" s="27">
        <f>SUM(L170:L183)</f>
        <v>0</v>
      </c>
      <c r="N185" s="27">
        <f>SUM(N170:N183)</f>
        <v>0</v>
      </c>
      <c r="P185" s="27">
        <f>SUM(P170:P183)</f>
        <v>0</v>
      </c>
      <c r="R185" s="27">
        <f>SUM(R170:R183)</f>
        <v>0</v>
      </c>
      <c r="T185" s="27">
        <f>SUM(T170:T183)</f>
        <v>0</v>
      </c>
      <c r="V185" s="27">
        <f>SUM(V170:V183)</f>
        <v>0</v>
      </c>
      <c r="X185" s="27">
        <f>SUM(X170:X183)</f>
        <v>0</v>
      </c>
      <c r="Z185" s="27">
        <f>SUM(Z170:Z183)</f>
        <v>0</v>
      </c>
      <c r="AB185" s="27">
        <f t="shared" si="3"/>
        <v>0</v>
      </c>
      <c r="AD185" s="65">
        <f>+AB185-'ANNUAL BUDGET'!D195</f>
        <v>0</v>
      </c>
    </row>
    <row r="186" spans="1:30" ht="13.8" thickTop="1" x14ac:dyDescent="0.25">
      <c r="A186" s="14"/>
      <c r="B186" s="14"/>
      <c r="AD186" s="65"/>
    </row>
    <row r="187" spans="1:30" x14ac:dyDescent="0.25">
      <c r="A187" s="31">
        <v>4810</v>
      </c>
      <c r="B187" s="31" t="s">
        <v>119</v>
      </c>
      <c r="D187" s="26" t="e">
        <f>+'ANNUAL BUDGET'!#REF!/12</f>
        <v>#REF!</v>
      </c>
      <c r="F187" s="26" t="e">
        <f>+'ANNUAL BUDGET'!#REF!/12</f>
        <v>#REF!</v>
      </c>
      <c r="H187" s="26" t="e">
        <f>+'ANNUAL BUDGET'!#REF!/12</f>
        <v>#REF!</v>
      </c>
      <c r="J187" s="26" t="e">
        <f>+'ANNUAL BUDGET'!#REF!/12</f>
        <v>#REF!</v>
      </c>
      <c r="L187" s="26" t="e">
        <f>+'ANNUAL BUDGET'!#REF!/12</f>
        <v>#REF!</v>
      </c>
      <c r="N187" s="26" t="e">
        <f>+'ANNUAL BUDGET'!#REF!/12</f>
        <v>#REF!</v>
      </c>
      <c r="P187" s="26" t="e">
        <f>+'ANNUAL BUDGET'!#REF!/12</f>
        <v>#REF!</v>
      </c>
      <c r="R187" s="26" t="e">
        <f>+'ANNUAL BUDGET'!#REF!/12</f>
        <v>#REF!</v>
      </c>
      <c r="T187" s="26" t="e">
        <f>+'ANNUAL BUDGET'!#REF!/12</f>
        <v>#REF!</v>
      </c>
      <c r="V187" s="26" t="e">
        <f>+'ANNUAL BUDGET'!#REF!/12</f>
        <v>#REF!</v>
      </c>
      <c r="X187" s="26" t="e">
        <f>+'ANNUAL BUDGET'!#REF!/12</f>
        <v>#REF!</v>
      </c>
      <c r="Z187" s="26" t="e">
        <f>+'ANNUAL BUDGET'!#REF!/12</f>
        <v>#REF!</v>
      </c>
      <c r="AB187" s="26" t="e">
        <f t="shared" si="3"/>
        <v>#REF!</v>
      </c>
      <c r="AD187" s="65" t="e">
        <f>+AB187-'ANNUAL BUDGET'!#REF!</f>
        <v>#REF!</v>
      </c>
    </row>
    <row r="188" spans="1:30" x14ac:dyDescent="0.25">
      <c r="A188" s="31">
        <v>4820</v>
      </c>
      <c r="B188" s="31" t="s">
        <v>120</v>
      </c>
      <c r="D188" s="26">
        <f>+'ANNUAL BUDGET'!$D$197/12</f>
        <v>0</v>
      </c>
      <c r="F188" s="26">
        <f>+'ANNUAL BUDGET'!$D$197/12</f>
        <v>0</v>
      </c>
      <c r="H188" s="26">
        <f>+'ANNUAL BUDGET'!$D$197/12</f>
        <v>0</v>
      </c>
      <c r="J188" s="26">
        <f>+'ANNUAL BUDGET'!$D$197/12</f>
        <v>0</v>
      </c>
      <c r="L188" s="26">
        <f>+'ANNUAL BUDGET'!$D$197/12</f>
        <v>0</v>
      </c>
      <c r="N188" s="26">
        <f>+'ANNUAL BUDGET'!$D$197/12</f>
        <v>0</v>
      </c>
      <c r="P188" s="26">
        <f>+'ANNUAL BUDGET'!$D$197/12</f>
        <v>0</v>
      </c>
      <c r="R188" s="26">
        <f>+'ANNUAL BUDGET'!$D$197/12</f>
        <v>0</v>
      </c>
      <c r="T188" s="26">
        <f>+'ANNUAL BUDGET'!$D$197/12</f>
        <v>0</v>
      </c>
      <c r="V188" s="26">
        <f>+'ANNUAL BUDGET'!$D$197/12</f>
        <v>0</v>
      </c>
      <c r="X188" s="26">
        <f>+'ANNUAL BUDGET'!$D$197/12</f>
        <v>0</v>
      </c>
      <c r="Z188" s="26">
        <f>+'ANNUAL BUDGET'!$D$197/12</f>
        <v>0</v>
      </c>
      <c r="AB188" s="26">
        <f t="shared" si="3"/>
        <v>0</v>
      </c>
      <c r="AD188" s="65">
        <f>+AB188-'ANNUAL BUDGET'!D197</f>
        <v>0</v>
      </c>
    </row>
    <row r="189" spans="1:30" x14ac:dyDescent="0.25">
      <c r="A189" s="31">
        <v>4830</v>
      </c>
      <c r="B189" s="31" t="s">
        <v>49</v>
      </c>
      <c r="D189" s="26">
        <f>+'ANNUAL BUDGET'!$D$199/12</f>
        <v>0</v>
      </c>
      <c r="F189" s="26">
        <f>+'ANNUAL BUDGET'!$D$199/12</f>
        <v>0</v>
      </c>
      <c r="H189" s="26">
        <f>+'ANNUAL BUDGET'!$D$199/12</f>
        <v>0</v>
      </c>
      <c r="J189" s="26">
        <f>+'ANNUAL BUDGET'!$D$199/12</f>
        <v>0</v>
      </c>
      <c r="L189" s="26">
        <f>+'ANNUAL BUDGET'!$D$199/12</f>
        <v>0</v>
      </c>
      <c r="N189" s="26">
        <f>+'ANNUAL BUDGET'!$D$199/12</f>
        <v>0</v>
      </c>
      <c r="P189" s="26">
        <f>+'ANNUAL BUDGET'!$D$199/12</f>
        <v>0</v>
      </c>
      <c r="R189" s="26">
        <f>+'ANNUAL BUDGET'!$D$199/12</f>
        <v>0</v>
      </c>
      <c r="T189" s="26">
        <f>+'ANNUAL BUDGET'!$D$199/12</f>
        <v>0</v>
      </c>
      <c r="V189" s="26">
        <f>+'ANNUAL BUDGET'!$D$199/12</f>
        <v>0</v>
      </c>
      <c r="X189" s="26">
        <f>+'ANNUAL BUDGET'!$D$199/12</f>
        <v>0</v>
      </c>
      <c r="Z189" s="26">
        <f>+'ANNUAL BUDGET'!$D$199/12</f>
        <v>0</v>
      </c>
      <c r="AB189" s="26">
        <f t="shared" si="3"/>
        <v>0</v>
      </c>
      <c r="AD189" s="65">
        <f>+AB189-'ANNUAL BUDGET'!D199</f>
        <v>0</v>
      </c>
    </row>
    <row r="190" spans="1:30" x14ac:dyDescent="0.25">
      <c r="A190" s="38">
        <v>4832</v>
      </c>
      <c r="B190" s="31" t="s">
        <v>142</v>
      </c>
      <c r="D190" s="26" t="e">
        <f>+'ANNUAL BUDGET'!#REF!/12</f>
        <v>#REF!</v>
      </c>
      <c r="F190" s="26" t="e">
        <f>+'ANNUAL BUDGET'!#REF!/12</f>
        <v>#REF!</v>
      </c>
      <c r="H190" s="26" t="e">
        <f>+'ANNUAL BUDGET'!#REF!/12</f>
        <v>#REF!</v>
      </c>
      <c r="J190" s="26" t="e">
        <f>+'ANNUAL BUDGET'!#REF!/12</f>
        <v>#REF!</v>
      </c>
      <c r="L190" s="26" t="e">
        <f>+'ANNUAL BUDGET'!#REF!/12</f>
        <v>#REF!</v>
      </c>
      <c r="N190" s="26" t="e">
        <f>+'ANNUAL BUDGET'!#REF!/12</f>
        <v>#REF!</v>
      </c>
      <c r="P190" s="26" t="e">
        <f>+'ANNUAL BUDGET'!#REF!/12</f>
        <v>#REF!</v>
      </c>
      <c r="R190" s="26" t="e">
        <f>+'ANNUAL BUDGET'!#REF!/12</f>
        <v>#REF!</v>
      </c>
      <c r="T190" s="26" t="e">
        <f>+'ANNUAL BUDGET'!#REF!/12</f>
        <v>#REF!</v>
      </c>
      <c r="V190" s="26" t="e">
        <f>+'ANNUAL BUDGET'!#REF!/12</f>
        <v>#REF!</v>
      </c>
      <c r="X190" s="26" t="e">
        <f>+'ANNUAL BUDGET'!#REF!/12</f>
        <v>#REF!</v>
      </c>
      <c r="Z190" s="26" t="e">
        <f>+'ANNUAL BUDGET'!#REF!/12</f>
        <v>#REF!</v>
      </c>
      <c r="AB190" s="26" t="e">
        <f t="shared" si="3"/>
        <v>#REF!</v>
      </c>
      <c r="AD190" s="65" t="e">
        <f>+AB190-'ANNUAL BUDGET'!#REF!</f>
        <v>#REF!</v>
      </c>
    </row>
    <row r="191" spans="1:30" x14ac:dyDescent="0.25">
      <c r="A191" s="38">
        <v>4834</v>
      </c>
      <c r="B191" s="31" t="s">
        <v>143</v>
      </c>
      <c r="D191" s="26" t="e">
        <f>+'ANNUAL BUDGET'!#REF!/12</f>
        <v>#REF!</v>
      </c>
      <c r="F191" s="26" t="e">
        <f>+'ANNUAL BUDGET'!#REF!/12</f>
        <v>#REF!</v>
      </c>
      <c r="H191" s="26" t="e">
        <f>+'ANNUAL BUDGET'!#REF!/12</f>
        <v>#REF!</v>
      </c>
      <c r="J191" s="26" t="e">
        <f>+'ANNUAL BUDGET'!#REF!/12</f>
        <v>#REF!</v>
      </c>
      <c r="L191" s="26" t="e">
        <f>+'ANNUAL BUDGET'!#REF!/12</f>
        <v>#REF!</v>
      </c>
      <c r="N191" s="26" t="e">
        <f>+'ANNUAL BUDGET'!#REF!/12</f>
        <v>#REF!</v>
      </c>
      <c r="P191" s="26" t="e">
        <f>+'ANNUAL BUDGET'!#REF!/12</f>
        <v>#REF!</v>
      </c>
      <c r="R191" s="26" t="e">
        <f>+'ANNUAL BUDGET'!#REF!/12</f>
        <v>#REF!</v>
      </c>
      <c r="T191" s="26" t="e">
        <f>+'ANNUAL BUDGET'!#REF!/12</f>
        <v>#REF!</v>
      </c>
      <c r="V191" s="26" t="e">
        <f>+'ANNUAL BUDGET'!#REF!/12</f>
        <v>#REF!</v>
      </c>
      <c r="X191" s="26" t="e">
        <f>+'ANNUAL BUDGET'!#REF!/12</f>
        <v>#REF!</v>
      </c>
      <c r="Z191" s="26" t="e">
        <f>+'ANNUAL BUDGET'!#REF!/12</f>
        <v>#REF!</v>
      </c>
      <c r="AB191" s="26" t="e">
        <f t="shared" si="3"/>
        <v>#REF!</v>
      </c>
      <c r="AD191" s="65" t="e">
        <f>+AB191-'ANNUAL BUDGET'!#REF!</f>
        <v>#REF!</v>
      </c>
    </row>
    <row r="192" spans="1:30" x14ac:dyDescent="0.25">
      <c r="A192" s="31">
        <v>4840</v>
      </c>
      <c r="B192" s="31" t="s">
        <v>54</v>
      </c>
      <c r="D192" s="26" t="e">
        <f>+'ANNUAL BUDGET'!#REF!/12</f>
        <v>#REF!</v>
      </c>
      <c r="F192" s="26" t="e">
        <f>+'ANNUAL BUDGET'!#REF!/12</f>
        <v>#REF!</v>
      </c>
      <c r="H192" s="26" t="e">
        <f>+'ANNUAL BUDGET'!#REF!/12</f>
        <v>#REF!</v>
      </c>
      <c r="J192" s="26" t="e">
        <f>+'ANNUAL BUDGET'!#REF!/12</f>
        <v>#REF!</v>
      </c>
      <c r="L192" s="26" t="e">
        <f>+'ANNUAL BUDGET'!#REF!/12</f>
        <v>#REF!</v>
      </c>
      <c r="N192" s="26" t="e">
        <f>+'ANNUAL BUDGET'!#REF!/12</f>
        <v>#REF!</v>
      </c>
      <c r="P192" s="26" t="e">
        <f>+'ANNUAL BUDGET'!#REF!/12</f>
        <v>#REF!</v>
      </c>
      <c r="R192" s="26" t="e">
        <f>+'ANNUAL BUDGET'!#REF!/12</f>
        <v>#REF!</v>
      </c>
      <c r="T192" s="26" t="e">
        <f>+'ANNUAL BUDGET'!#REF!/12</f>
        <v>#REF!</v>
      </c>
      <c r="V192" s="26" t="e">
        <f>+'ANNUAL BUDGET'!#REF!/12</f>
        <v>#REF!</v>
      </c>
      <c r="X192" s="26" t="e">
        <f>+'ANNUAL BUDGET'!#REF!/12</f>
        <v>#REF!</v>
      </c>
      <c r="Z192" s="26" t="e">
        <f>+'ANNUAL BUDGET'!#REF!/12</f>
        <v>#REF!</v>
      </c>
      <c r="AB192" s="26" t="e">
        <f t="shared" si="3"/>
        <v>#REF!</v>
      </c>
      <c r="AD192" s="65" t="e">
        <f>+AB192-'ANNUAL BUDGET'!#REF!</f>
        <v>#REF!</v>
      </c>
    </row>
    <row r="193" spans="1:30" x14ac:dyDescent="0.25">
      <c r="A193" s="31">
        <v>4850</v>
      </c>
      <c r="B193" s="31" t="s">
        <v>55</v>
      </c>
      <c r="D193" s="26" t="e">
        <f>+'ANNUAL BUDGET'!#REF!/12</f>
        <v>#REF!</v>
      </c>
      <c r="F193" s="26" t="e">
        <f>+'ANNUAL BUDGET'!#REF!/12</f>
        <v>#REF!</v>
      </c>
      <c r="H193" s="26" t="e">
        <f>+'ANNUAL BUDGET'!#REF!/12</f>
        <v>#REF!</v>
      </c>
      <c r="J193" s="26" t="e">
        <f>+'ANNUAL BUDGET'!#REF!/12</f>
        <v>#REF!</v>
      </c>
      <c r="L193" s="26" t="e">
        <f>+'ANNUAL BUDGET'!#REF!/12</f>
        <v>#REF!</v>
      </c>
      <c r="N193" s="26" t="e">
        <f>+'ANNUAL BUDGET'!#REF!/12</f>
        <v>#REF!</v>
      </c>
      <c r="P193" s="26" t="e">
        <f>+'ANNUAL BUDGET'!#REF!/12</f>
        <v>#REF!</v>
      </c>
      <c r="R193" s="26" t="e">
        <f>+'ANNUAL BUDGET'!#REF!/12</f>
        <v>#REF!</v>
      </c>
      <c r="T193" s="26" t="e">
        <f>+'ANNUAL BUDGET'!#REF!/12</f>
        <v>#REF!</v>
      </c>
      <c r="V193" s="26" t="e">
        <f>+'ANNUAL BUDGET'!#REF!/12</f>
        <v>#REF!</v>
      </c>
      <c r="X193" s="26" t="e">
        <f>+'ANNUAL BUDGET'!#REF!/12</f>
        <v>#REF!</v>
      </c>
      <c r="Z193" s="26" t="e">
        <f>+'ANNUAL BUDGET'!#REF!/12</f>
        <v>#REF!</v>
      </c>
      <c r="AB193" s="26" t="e">
        <f t="shared" si="3"/>
        <v>#REF!</v>
      </c>
      <c r="AD193" s="65" t="e">
        <f>+AB193-'ANNUAL BUDGET'!#REF!</f>
        <v>#REF!</v>
      </c>
    </row>
    <row r="194" spans="1:30" x14ac:dyDescent="0.25">
      <c r="A194" s="14"/>
      <c r="B194" s="14"/>
      <c r="AD194" s="65"/>
    </row>
    <row r="195" spans="1:30" s="35" customFormat="1" ht="13.8" thickBot="1" x14ac:dyDescent="0.3">
      <c r="A195" s="32">
        <v>4855</v>
      </c>
      <c r="B195" s="32" t="s">
        <v>144</v>
      </c>
      <c r="D195" s="27" t="e">
        <f>SUM(D187:D193)</f>
        <v>#REF!</v>
      </c>
      <c r="F195" s="27" t="e">
        <f>SUM(F187:F193)</f>
        <v>#REF!</v>
      </c>
      <c r="H195" s="27" t="e">
        <f>SUM(H187:H193)</f>
        <v>#REF!</v>
      </c>
      <c r="J195" s="27" t="e">
        <f>SUM(J187:J193)</f>
        <v>#REF!</v>
      </c>
      <c r="L195" s="27" t="e">
        <f>SUM(L187:L193)</f>
        <v>#REF!</v>
      </c>
      <c r="N195" s="27" t="e">
        <f>SUM(N187:N193)</f>
        <v>#REF!</v>
      </c>
      <c r="P195" s="27" t="e">
        <f>SUM(P187:P193)</f>
        <v>#REF!</v>
      </c>
      <c r="R195" s="27" t="e">
        <f>SUM(R187:R193)</f>
        <v>#REF!</v>
      </c>
      <c r="T195" s="27" t="e">
        <f>SUM(T187:T193)</f>
        <v>#REF!</v>
      </c>
      <c r="V195" s="27" t="e">
        <f>SUM(V187:V193)</f>
        <v>#REF!</v>
      </c>
      <c r="X195" s="27" t="e">
        <f>SUM(X187:X193)</f>
        <v>#REF!</v>
      </c>
      <c r="Z195" s="27" t="e">
        <f>SUM(Z187:Z193)</f>
        <v>#REF!</v>
      </c>
      <c r="AB195" s="27" t="e">
        <f t="shared" si="3"/>
        <v>#REF!</v>
      </c>
      <c r="AD195" s="65" t="e">
        <f>+AB195-'ANNUAL BUDGET'!D202</f>
        <v>#REF!</v>
      </c>
    </row>
    <row r="196" spans="1:30" ht="13.8" thickTop="1" x14ac:dyDescent="0.25">
      <c r="A196" s="14"/>
      <c r="B196" s="14"/>
      <c r="AD196" s="65"/>
    </row>
    <row r="197" spans="1:30" x14ac:dyDescent="0.25">
      <c r="A197" s="31">
        <v>4860</v>
      </c>
      <c r="B197" s="31" t="s">
        <v>121</v>
      </c>
      <c r="D197" s="26">
        <f>+'ANNUAL BUDGET'!$D$204/12</f>
        <v>0</v>
      </c>
      <c r="F197" s="26">
        <f>+'ANNUAL BUDGET'!$D$204/12</f>
        <v>0</v>
      </c>
      <c r="H197" s="26">
        <f>+'ANNUAL BUDGET'!$D$204/12</f>
        <v>0</v>
      </c>
      <c r="J197" s="26">
        <f>+'ANNUAL BUDGET'!$D$204/12</f>
        <v>0</v>
      </c>
      <c r="L197" s="26">
        <f>+'ANNUAL BUDGET'!$D$204/12</f>
        <v>0</v>
      </c>
      <c r="N197" s="26">
        <f>+'ANNUAL BUDGET'!$D$204/12</f>
        <v>0</v>
      </c>
      <c r="P197" s="26">
        <f>+'ANNUAL BUDGET'!$D$204/12</f>
        <v>0</v>
      </c>
      <c r="R197" s="26">
        <f>+'ANNUAL BUDGET'!$D$204/12</f>
        <v>0</v>
      </c>
      <c r="T197" s="26">
        <f>+'ANNUAL BUDGET'!$D$204/12</f>
        <v>0</v>
      </c>
      <c r="V197" s="26">
        <f>+'ANNUAL BUDGET'!$D$204/12</f>
        <v>0</v>
      </c>
      <c r="X197" s="26">
        <f>+'ANNUAL BUDGET'!$D$204/12</f>
        <v>0</v>
      </c>
      <c r="Z197" s="26">
        <f>+'ANNUAL BUDGET'!$D$204/12</f>
        <v>0</v>
      </c>
      <c r="AB197" s="26">
        <f t="shared" si="3"/>
        <v>0</v>
      </c>
      <c r="AD197" s="65">
        <f>+AB197-'ANNUAL BUDGET'!D204</f>
        <v>0</v>
      </c>
    </row>
    <row r="198" spans="1:30" x14ac:dyDescent="0.25">
      <c r="A198" s="31">
        <v>4870</v>
      </c>
      <c r="B198" s="31" t="s">
        <v>122</v>
      </c>
      <c r="D198" s="26">
        <f>+'ANNUAL BUDGET'!$D$205/12</f>
        <v>0</v>
      </c>
      <c r="F198" s="26">
        <f>+'ANNUAL BUDGET'!$D$205/12</f>
        <v>0</v>
      </c>
      <c r="H198" s="26">
        <f>+'ANNUAL BUDGET'!$D$205/12</f>
        <v>0</v>
      </c>
      <c r="J198" s="26">
        <f>+'ANNUAL BUDGET'!$D$205/12</f>
        <v>0</v>
      </c>
      <c r="L198" s="26">
        <f>+'ANNUAL BUDGET'!$D$205/12</f>
        <v>0</v>
      </c>
      <c r="N198" s="26">
        <f>+'ANNUAL BUDGET'!$D$205/12</f>
        <v>0</v>
      </c>
      <c r="P198" s="26">
        <f>+'ANNUAL BUDGET'!$D$205/12</f>
        <v>0</v>
      </c>
      <c r="R198" s="26">
        <f>+'ANNUAL BUDGET'!$D$205/12</f>
        <v>0</v>
      </c>
      <c r="T198" s="26">
        <f>+'ANNUAL BUDGET'!$D$205/12</f>
        <v>0</v>
      </c>
      <c r="V198" s="26">
        <f>+'ANNUAL BUDGET'!$D$205/12</f>
        <v>0</v>
      </c>
      <c r="X198" s="26">
        <f>+'ANNUAL BUDGET'!$D$205/12</f>
        <v>0</v>
      </c>
      <c r="Z198" s="26">
        <f>+'ANNUAL BUDGET'!$D$205/12</f>
        <v>0</v>
      </c>
      <c r="AB198" s="26">
        <f t="shared" si="3"/>
        <v>0</v>
      </c>
      <c r="AD198" s="65">
        <f>+AB198-'ANNUAL BUDGET'!D205</f>
        <v>0</v>
      </c>
    </row>
    <row r="199" spans="1:30" x14ac:dyDescent="0.25">
      <c r="A199" s="31">
        <v>4880</v>
      </c>
      <c r="B199" s="31" t="s">
        <v>123</v>
      </c>
      <c r="D199" s="26">
        <f>+'ANNUAL BUDGET'!$D$208/12</f>
        <v>0</v>
      </c>
      <c r="F199" s="26">
        <f>+'ANNUAL BUDGET'!$D$208/12</f>
        <v>0</v>
      </c>
      <c r="H199" s="26">
        <f>+'ANNUAL BUDGET'!$D$208/12</f>
        <v>0</v>
      </c>
      <c r="J199" s="26">
        <f>+'ANNUAL BUDGET'!$D$208/12</f>
        <v>0</v>
      </c>
      <c r="L199" s="26">
        <f>+'ANNUAL BUDGET'!$D$208/12</f>
        <v>0</v>
      </c>
      <c r="N199" s="26">
        <f>+'ANNUAL BUDGET'!$D$208/12</f>
        <v>0</v>
      </c>
      <c r="P199" s="26">
        <f>+'ANNUAL BUDGET'!$D$208/12</f>
        <v>0</v>
      </c>
      <c r="R199" s="26">
        <f>+'ANNUAL BUDGET'!$D$208/12</f>
        <v>0</v>
      </c>
      <c r="T199" s="26">
        <f>+'ANNUAL BUDGET'!$D$208/12</f>
        <v>0</v>
      </c>
      <c r="V199" s="26">
        <f>+'ANNUAL BUDGET'!$D$208/12</f>
        <v>0</v>
      </c>
      <c r="X199" s="26">
        <f>+'ANNUAL BUDGET'!$D$208/12</f>
        <v>0</v>
      </c>
      <c r="Z199" s="26">
        <f>+'ANNUAL BUDGET'!$D$208/12</f>
        <v>0</v>
      </c>
      <c r="AB199" s="26">
        <f t="shared" si="3"/>
        <v>0</v>
      </c>
      <c r="AD199" s="65">
        <f>+AB199-'ANNUAL BUDGET'!D208</f>
        <v>0</v>
      </c>
    </row>
    <row r="200" spans="1:30" x14ac:dyDescent="0.25">
      <c r="A200" s="14"/>
      <c r="B200" s="14"/>
      <c r="AD200" s="65">
        <f>+AB200-'ANNUAL BUDGET'!D209</f>
        <v>0</v>
      </c>
    </row>
    <row r="201" spans="1:30" s="35" customFormat="1" ht="13.8" thickBot="1" x14ac:dyDescent="0.3">
      <c r="A201" s="32">
        <v>4895</v>
      </c>
      <c r="B201" s="32" t="s">
        <v>145</v>
      </c>
      <c r="D201" s="27">
        <f>SUM(D197:D199)</f>
        <v>0</v>
      </c>
      <c r="F201" s="27">
        <f>SUM(F197:F199)</f>
        <v>0</v>
      </c>
      <c r="H201" s="27">
        <f>SUM(H197:H199)</f>
        <v>0</v>
      </c>
      <c r="J201" s="27">
        <f>SUM(J197:J199)</f>
        <v>0</v>
      </c>
      <c r="L201" s="27">
        <f>SUM(L197:L199)</f>
        <v>0</v>
      </c>
      <c r="N201" s="27">
        <f>SUM(N197:N199)</f>
        <v>0</v>
      </c>
      <c r="P201" s="27">
        <f>SUM(P197:P199)</f>
        <v>0</v>
      </c>
      <c r="R201" s="27">
        <f>SUM(R197:R199)</f>
        <v>0</v>
      </c>
      <c r="T201" s="27">
        <f>SUM(T197:T199)</f>
        <v>0</v>
      </c>
      <c r="V201" s="27">
        <f>SUM(V197:V199)</f>
        <v>0</v>
      </c>
      <c r="X201" s="27">
        <f>SUM(X197:X199)</f>
        <v>0</v>
      </c>
      <c r="Z201" s="27">
        <f>SUM(Z197:Z199)</f>
        <v>0</v>
      </c>
      <c r="AB201" s="27">
        <f t="shared" si="3"/>
        <v>0</v>
      </c>
      <c r="AD201" s="65">
        <f>+AB201-'ANNUAL BUDGET'!D210</f>
        <v>0</v>
      </c>
    </row>
    <row r="202" spans="1:30" s="35" customFormat="1" ht="13.8" thickTop="1" x14ac:dyDescent="0.25">
      <c r="AD202" s="65"/>
    </row>
    <row r="203" spans="1:30" s="35" customFormat="1" ht="13.8" thickBot="1" x14ac:dyDescent="0.3">
      <c r="B203" s="32" t="s">
        <v>124</v>
      </c>
      <c r="D203" s="27" t="e">
        <f>D89+D110+D117+D128+D134+D149+D163+D168+D185+D195+D201</f>
        <v>#REF!</v>
      </c>
      <c r="F203" s="27" t="e">
        <f>F89+F110+F117+F128+F134+F149+F163+F168+F185+F195+F201</f>
        <v>#REF!</v>
      </c>
      <c r="H203" s="27" t="e">
        <f>H89+H110+H117+H128+H134+H149+H163+H168+H185+H195+H201</f>
        <v>#REF!</v>
      </c>
      <c r="J203" s="27" t="e">
        <f>J89+J110+J117+J128+J134+J149+J163+J168+J185+J195+J201</f>
        <v>#REF!</v>
      </c>
      <c r="L203" s="27" t="e">
        <f>L89+L110+L117+L128+L134+L149+L163+L168+L185+L195+L201</f>
        <v>#REF!</v>
      </c>
      <c r="N203" s="27" t="e">
        <f>N89+N110+N117+N128+N134+N149+N163+N168+N185+N195+N201</f>
        <v>#REF!</v>
      </c>
      <c r="P203" s="27" t="e">
        <f>P89+P110+P117+P128+P134+P149+P163+P168+P185+P195+P201</f>
        <v>#REF!</v>
      </c>
      <c r="R203" s="27" t="e">
        <f>R89+R110+R117+R128+R134+R149+R163+R168+R185+R195+R201</f>
        <v>#REF!</v>
      </c>
      <c r="T203" s="27" t="e">
        <f>T89+T110+T117+T128+T134+T149+T163+T168+T185+T195+T201</f>
        <v>#REF!</v>
      </c>
      <c r="V203" s="27" t="e">
        <f>V89+V110+V117+V128+V134+V149+V163+V168+V185+V195+V201</f>
        <v>#REF!</v>
      </c>
      <c r="X203" s="27" t="e">
        <f>X89+X110+X117+X128+X134+X149+X163+X168+X185+X195+X201</f>
        <v>#REF!</v>
      </c>
      <c r="Z203" s="27" t="e">
        <f>Z89+Z110+Z117+Z128+Z134+Z149+Z163+Z168+Z185+Z195+Z201</f>
        <v>#REF!</v>
      </c>
      <c r="AB203" s="27" t="e">
        <f t="shared" si="3"/>
        <v>#REF!</v>
      </c>
      <c r="AD203" s="65" t="e">
        <f>+AB203-'ANNUAL BUDGET'!D212</f>
        <v>#REF!</v>
      </c>
    </row>
    <row r="204" spans="1:30" s="44" customFormat="1" ht="14.4" thickTop="1" thickBot="1" x14ac:dyDescent="0.3">
      <c r="A204" s="17"/>
      <c r="B204" s="17"/>
      <c r="C204" s="17"/>
      <c r="AD204" s="65"/>
    </row>
    <row r="205" spans="1:30" s="86" customFormat="1" ht="13.8" thickBot="1" x14ac:dyDescent="0.3">
      <c r="B205" s="84" t="s">
        <v>157</v>
      </c>
      <c r="C205" s="85"/>
      <c r="D205" s="83" t="e">
        <f>+D75-D203</f>
        <v>#REF!</v>
      </c>
      <c r="F205" s="83" t="e">
        <f>+F75-F203</f>
        <v>#REF!</v>
      </c>
      <c r="H205" s="83" t="e">
        <f>+H75-H203</f>
        <v>#REF!</v>
      </c>
      <c r="J205" s="83" t="e">
        <f>+J75-J203</f>
        <v>#REF!</v>
      </c>
      <c r="L205" s="83" t="e">
        <f>+L75-L203</f>
        <v>#REF!</v>
      </c>
      <c r="N205" s="83" t="e">
        <f>+N75-N203</f>
        <v>#REF!</v>
      </c>
      <c r="P205" s="83" t="e">
        <f>+P75-P203</f>
        <v>#REF!</v>
      </c>
      <c r="R205" s="83" t="e">
        <f>+R75-R203</f>
        <v>#REF!</v>
      </c>
      <c r="T205" s="83" t="e">
        <f>+T75-T203</f>
        <v>#REF!</v>
      </c>
      <c r="V205" s="83" t="e">
        <f>+V75-V203</f>
        <v>#REF!</v>
      </c>
      <c r="X205" s="83" t="e">
        <f>+X75-X203</f>
        <v>#REF!</v>
      </c>
      <c r="Z205" s="83" t="e">
        <f>+Z75-Z203</f>
        <v>#REF!</v>
      </c>
      <c r="AB205" s="83" t="e">
        <f t="shared" si="3"/>
        <v>#REF!</v>
      </c>
      <c r="AD205" s="65" t="e">
        <f>+AB205-'ANNUAL BUDGET'!D214</f>
        <v>#REF!</v>
      </c>
    </row>
  </sheetData>
  <mergeCells count="4">
    <mergeCell ref="B3:C3"/>
    <mergeCell ref="B5:C5"/>
    <mergeCell ref="D9:Z9"/>
    <mergeCell ref="B7:C7"/>
  </mergeCells>
  <phoneticPr fontId="0" type="noConversion"/>
  <pageMargins left="0.75" right="0.75" top="1" bottom="1" header="0.5" footer="0.5"/>
  <pageSetup scale="40" fitToHeight="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16D30100CC78419E5C9FBB0BD18A89" ma:contentTypeVersion="24" ma:contentTypeDescription="Create a new document." ma:contentTypeScope="" ma:versionID="2c4ab0c3323eb61922e23511089c1023">
  <xsd:schema xmlns:xsd="http://www.w3.org/2001/XMLSchema" xmlns:xs="http://www.w3.org/2001/XMLSchema" xmlns:p="http://schemas.microsoft.com/office/2006/metadata/properties" xmlns:ns2="936d5cae-fc70-4cbe-b6fd-7bb2694c566e" xmlns:ns3="a6a289f3-64f2-4b1b-83db-9fc994609498" targetNamespace="http://schemas.microsoft.com/office/2006/metadata/properties" ma:root="true" ma:fieldsID="e47173af70cc34002b5f42047efb80ae" ns2:_="" ns3:_="">
    <xsd:import namespace="936d5cae-fc70-4cbe-b6fd-7bb2694c566e"/>
    <xsd:import namespace="a6a289f3-64f2-4b1b-83db-9fc99460949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d5cae-fc70-4cbe-b6fd-7bb2694c566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14c2458f-2822-40e2-bb85-9729fdc7253c}" ma:internalName="TaxCatchAll" ma:showField="CatchAllData" ma:web="936d5cae-fc70-4cbe-b6fd-7bb2694c56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289f3-64f2-4b1b-83db-9fc994609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3796851-217c-4d3c-a237-6adcd252e1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6d5cae-fc70-4cbe-b6fd-7bb2694c566e" xsi:nil="true"/>
    <lcf76f155ced4ddcb4097134ff3c332f xmlns="a6a289f3-64f2-4b1b-83db-9fc994609498">
      <Terms xmlns="http://schemas.microsoft.com/office/infopath/2007/PartnerControls"/>
    </lcf76f155ced4ddcb4097134ff3c332f>
    <_dlc_DocId xmlns="936d5cae-fc70-4cbe-b6fd-7bb2694c566e">CCQVDKCADQCC-1389969647-417383</_dlc_DocId>
    <_dlc_DocIdUrl xmlns="936d5cae-fc70-4cbe-b6fd-7bb2694c566e">
      <Url>https://drvc2019.sharepoint.com/sites/ParishServices/_layouts/15/DocIdRedir.aspx?ID=CCQVDKCADQCC-1389969647-417383</Url>
      <Description>CCQVDKCADQCC-1389969647-417383</Description>
    </_dlc_DocIdUrl>
  </documentManagement>
</p:properties>
</file>

<file path=customXml/itemProps1.xml><?xml version="1.0" encoding="utf-8"?>
<ds:datastoreItem xmlns:ds="http://schemas.openxmlformats.org/officeDocument/2006/customXml" ds:itemID="{78DEF36E-65E7-41E3-9560-18CDFBB8E9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202A8E-E0C5-4612-A5B0-1A4FACCFA0E0}"/>
</file>

<file path=customXml/itemProps3.xml><?xml version="1.0" encoding="utf-8"?>
<ds:datastoreItem xmlns:ds="http://schemas.openxmlformats.org/officeDocument/2006/customXml" ds:itemID="{65338BA4-1E30-4BDF-B841-F63CCE40AB2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21B6D57-A1E9-4ED7-BF74-AB2BE210E9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PARISH SUMMARY</vt:lpstr>
      <vt:lpstr>ANNUAL BUDGET</vt:lpstr>
      <vt:lpstr>2011 MONTHLY BUDGET</vt:lpstr>
      <vt:lpstr>'ANNUAL BUDGET'!Print_Area</vt:lpstr>
      <vt:lpstr>'ANNUAL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Diocese of Rockville Centre</dc:creator>
  <cp:lastModifiedBy>Joe DiSibio</cp:lastModifiedBy>
  <cp:lastPrinted>2025-04-30T17:00:09Z</cp:lastPrinted>
  <dcterms:created xsi:type="dcterms:W3CDTF">2004-03-12T14:58:09Z</dcterms:created>
  <dcterms:modified xsi:type="dcterms:W3CDTF">2026-05-07T18:23:53Z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0x0101005616D30100CC78419E5C9FBB0BD18A89</vt:lpwstr>
  </property>
  <property fmtid="{D5CDD505-2E9C-101B-9397-08002B2CF9AE}" pid="3" name="_dlc_DocIdItemGuid">
    <vt:lpwstr>02ba234c-5370-4b4d-bc05-d11d3b4c6b30</vt:lpwstr>
  </property>
</Properties>
</file>